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B2X\Private\Content\Hersteller\Adobe\Adobe VIP\"/>
    </mc:Choice>
  </mc:AlternateContent>
  <xr:revisionPtr revIDLastSave="0" documentId="13_ncr:1_{C1148824-A797-4146-900F-DBBE33345440}" xr6:coauthVersionLast="47" xr6:coauthVersionMax="47" xr10:uidLastSave="{00000000-0000-0000-0000-000000000000}"/>
  <workbookProtection workbookAlgorithmName="SHA-512" workbookHashValue="IW9bsXZ42A/2GCMFh0BoGXaW9A711Vo6jjRPrbQTSzln0dtL1I+HksSFCDxJzFAPJzgSy5kaK85DIO/3Ond4JA==" workbookSaltValue="I5zAL9dUVJJjDpSEK+RGAw==" workbookSpinCount="100000" lockStructure="1"/>
  <bookViews>
    <workbookView xWindow="-120" yWindow="-120" windowWidth="29040" windowHeight="15720" xr2:uid="{00000000-000D-0000-FFFF-FFFF00000000}"/>
  </bookViews>
  <sheets>
    <sheet name="Auswahl" sheetId="4" r:id="rId1"/>
    <sheet name="Daten" sheetId="1" state="hidden" r:id="rId2"/>
  </sheets>
  <definedNames>
    <definedName name="_xlnm._FilterDatabase" localSheetId="1" hidden="1">Daten!$A$3:$AR$2793</definedName>
    <definedName name="After_Effects_CC">Daten!$K$3:$K$44</definedName>
    <definedName name="EinrichtrungVertrag">Daten!#REF!</definedName>
    <definedName name="Einrichtung">Daten!$F$3:$F$41</definedName>
    <definedName name="Level">Daten!$W$24:$Z$245</definedName>
    <definedName name="ListeUni">Daten!#REF!</definedName>
    <definedName name="Lizenztyp">Daten!$O$3:$O$3</definedName>
    <definedName name="nächsterStichtag">Daten!$AJ$24</definedName>
    <definedName name="preis">Daten!#REF!</definedName>
    <definedName name="Produkte">Daten!$K$3:$K$44</definedName>
    <definedName name="ProduktTyp">Daten!$M$20:$O$130</definedName>
    <definedName name="Restlaufzeit">Daten!$AI$24</definedName>
    <definedName name="Universität">Daten!#REF!</definedName>
    <definedName name="url">Daten!$B$14</definedName>
    <definedName name="Zusaetzliches">Daten!$R$20:$U$130</definedName>
    <definedName name="Zusätzliches">Daten!$R$19:$U$130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4" l="1"/>
  <c r="AS5" i="1" l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4" i="1"/>
  <c r="B15" i="1"/>
  <c r="AH4" i="1"/>
  <c r="AH5" i="1" s="1"/>
  <c r="AH6" i="1" s="1"/>
  <c r="O4" i="1" l="1"/>
  <c r="P81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1" i="1"/>
  <c r="P115" i="1"/>
  <c r="P119" i="1"/>
  <c r="P123" i="1"/>
  <c r="P127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P116" i="1"/>
  <c r="P120" i="1"/>
  <c r="P124" i="1"/>
  <c r="P128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5" i="1"/>
  <c r="P89" i="1"/>
  <c r="P93" i="1"/>
  <c r="P97" i="1"/>
  <c r="P101" i="1"/>
  <c r="P105" i="1"/>
  <c r="P109" i="1"/>
  <c r="P113" i="1"/>
  <c r="P117" i="1"/>
  <c r="P121" i="1"/>
  <c r="P125" i="1"/>
  <c r="P129" i="1"/>
  <c r="P22" i="1"/>
  <c r="P26" i="1"/>
  <c r="P34" i="1"/>
  <c r="P50" i="1"/>
  <c r="P66" i="1"/>
  <c r="P82" i="1"/>
  <c r="P98" i="1"/>
  <c r="P114" i="1"/>
  <c r="P130" i="1"/>
  <c r="P38" i="1"/>
  <c r="P54" i="1"/>
  <c r="P70" i="1"/>
  <c r="P86" i="1"/>
  <c r="P102" i="1"/>
  <c r="P118" i="1"/>
  <c r="P42" i="1"/>
  <c r="P58" i="1"/>
  <c r="P74" i="1"/>
  <c r="P90" i="1"/>
  <c r="P106" i="1"/>
  <c r="P122" i="1"/>
  <c r="P30" i="1"/>
  <c r="P46" i="1"/>
  <c r="P62" i="1"/>
  <c r="P78" i="1"/>
  <c r="P94" i="1"/>
  <c r="P110" i="1"/>
  <c r="P126" i="1"/>
  <c r="Y4" i="1"/>
  <c r="B19" i="1"/>
  <c r="B11" i="4"/>
  <c r="B9" i="4"/>
  <c r="O5" i="1"/>
  <c r="P5" i="1" s="1" a="1"/>
  <c r="P5" i="1" s="1"/>
  <c r="E7" i="4"/>
  <c r="E9" i="4"/>
  <c r="U23" i="1"/>
  <c r="U27" i="1"/>
  <c r="U32" i="1"/>
  <c r="U36" i="1"/>
  <c r="U40" i="1"/>
  <c r="U44" i="1"/>
  <c r="U48" i="1"/>
  <c r="U52" i="1"/>
  <c r="U56" i="1"/>
  <c r="U60" i="1"/>
  <c r="U64" i="1"/>
  <c r="U68" i="1"/>
  <c r="U72" i="1"/>
  <c r="U76" i="1"/>
  <c r="U80" i="1"/>
  <c r="U84" i="1"/>
  <c r="U88" i="1"/>
  <c r="U92" i="1"/>
  <c r="U96" i="1"/>
  <c r="U100" i="1"/>
  <c r="U104" i="1"/>
  <c r="U108" i="1"/>
  <c r="U112" i="1"/>
  <c r="U116" i="1"/>
  <c r="U120" i="1"/>
  <c r="U124" i="1"/>
  <c r="U128" i="1"/>
  <c r="U132" i="1"/>
  <c r="U136" i="1"/>
  <c r="U140" i="1"/>
  <c r="U144" i="1"/>
  <c r="U148" i="1"/>
  <c r="U152" i="1"/>
  <c r="U156" i="1"/>
  <c r="U160" i="1"/>
  <c r="U164" i="1"/>
  <c r="U168" i="1"/>
  <c r="U172" i="1"/>
  <c r="U176" i="1"/>
  <c r="U180" i="1"/>
  <c r="U184" i="1"/>
  <c r="U188" i="1"/>
  <c r="U192" i="1"/>
  <c r="U196" i="1"/>
  <c r="U200" i="1"/>
  <c r="U204" i="1"/>
  <c r="U208" i="1"/>
  <c r="U212" i="1"/>
  <c r="U216" i="1"/>
  <c r="U220" i="1"/>
  <c r="U224" i="1"/>
  <c r="U228" i="1"/>
  <c r="U232" i="1"/>
  <c r="U236" i="1"/>
  <c r="U240" i="1"/>
  <c r="U244" i="1"/>
  <c r="U248" i="1"/>
  <c r="U252" i="1"/>
  <c r="U256" i="1"/>
  <c r="U260" i="1"/>
  <c r="U264" i="1"/>
  <c r="U268" i="1"/>
  <c r="U272" i="1"/>
  <c r="U276" i="1"/>
  <c r="U280" i="1"/>
  <c r="U284" i="1"/>
  <c r="U288" i="1"/>
  <c r="U292" i="1"/>
  <c r="U296" i="1"/>
  <c r="U300" i="1"/>
  <c r="U304" i="1"/>
  <c r="U308" i="1"/>
  <c r="U312" i="1"/>
  <c r="U316" i="1"/>
  <c r="U320" i="1"/>
  <c r="U324" i="1"/>
  <c r="U328" i="1"/>
  <c r="U332" i="1"/>
  <c r="U20" i="1"/>
  <c r="U24" i="1"/>
  <c r="U29" i="1"/>
  <c r="U33" i="1"/>
  <c r="U37" i="1"/>
  <c r="U41" i="1"/>
  <c r="U45" i="1"/>
  <c r="U49" i="1"/>
  <c r="U53" i="1"/>
  <c r="U57" i="1"/>
  <c r="U61" i="1"/>
  <c r="U65" i="1"/>
  <c r="U69" i="1"/>
  <c r="U73" i="1"/>
  <c r="U77" i="1"/>
  <c r="U81" i="1"/>
  <c r="U85" i="1"/>
  <c r="U89" i="1"/>
  <c r="U93" i="1"/>
  <c r="U97" i="1"/>
  <c r="U101" i="1"/>
  <c r="U105" i="1"/>
  <c r="U109" i="1"/>
  <c r="U113" i="1"/>
  <c r="U117" i="1"/>
  <c r="U121" i="1"/>
  <c r="U125" i="1"/>
  <c r="U129" i="1"/>
  <c r="U133" i="1"/>
  <c r="U137" i="1"/>
  <c r="U141" i="1"/>
  <c r="U145" i="1"/>
  <c r="U149" i="1"/>
  <c r="U153" i="1"/>
  <c r="U157" i="1"/>
  <c r="U161" i="1"/>
  <c r="U165" i="1"/>
  <c r="U169" i="1"/>
  <c r="U173" i="1"/>
  <c r="U177" i="1"/>
  <c r="U181" i="1"/>
  <c r="U185" i="1"/>
  <c r="U189" i="1"/>
  <c r="U193" i="1"/>
  <c r="U197" i="1"/>
  <c r="U201" i="1"/>
  <c r="U205" i="1"/>
  <c r="U209" i="1"/>
  <c r="U213" i="1"/>
  <c r="U217" i="1"/>
  <c r="U221" i="1"/>
  <c r="U225" i="1"/>
  <c r="U229" i="1"/>
  <c r="U233" i="1"/>
  <c r="U237" i="1"/>
  <c r="U241" i="1"/>
  <c r="U245" i="1"/>
  <c r="U249" i="1"/>
  <c r="U253" i="1"/>
  <c r="U257" i="1"/>
  <c r="U261" i="1"/>
  <c r="U265" i="1"/>
  <c r="U269" i="1"/>
  <c r="U273" i="1"/>
  <c r="U277" i="1"/>
  <c r="U281" i="1"/>
  <c r="U285" i="1"/>
  <c r="U289" i="1"/>
  <c r="U293" i="1"/>
  <c r="U297" i="1"/>
  <c r="U301" i="1"/>
  <c r="U305" i="1"/>
  <c r="U309" i="1"/>
  <c r="U313" i="1"/>
  <c r="U317" i="1"/>
  <c r="U321" i="1"/>
  <c r="U325" i="1"/>
  <c r="U329" i="1"/>
  <c r="U333" i="1"/>
  <c r="Y5" i="1"/>
  <c r="U21" i="1"/>
  <c r="U25" i="1"/>
  <c r="U30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U166" i="1"/>
  <c r="U170" i="1"/>
  <c r="U174" i="1"/>
  <c r="U178" i="1"/>
  <c r="U182" i="1"/>
  <c r="U186" i="1"/>
  <c r="U190" i="1"/>
  <c r="U194" i="1"/>
  <c r="U198" i="1"/>
  <c r="U202" i="1"/>
  <c r="U206" i="1"/>
  <c r="U210" i="1"/>
  <c r="U214" i="1"/>
  <c r="U218" i="1"/>
  <c r="U222" i="1"/>
  <c r="U226" i="1"/>
  <c r="U230" i="1"/>
  <c r="U234" i="1"/>
  <c r="U238" i="1"/>
  <c r="U242" i="1"/>
  <c r="U246" i="1"/>
  <c r="U250" i="1"/>
  <c r="U254" i="1"/>
  <c r="U258" i="1"/>
  <c r="U262" i="1"/>
  <c r="U266" i="1"/>
  <c r="U270" i="1"/>
  <c r="U274" i="1"/>
  <c r="U278" i="1"/>
  <c r="U282" i="1"/>
  <c r="U286" i="1"/>
  <c r="U290" i="1"/>
  <c r="U294" i="1"/>
  <c r="U298" i="1"/>
  <c r="U302" i="1"/>
  <c r="U306" i="1"/>
  <c r="U310" i="1"/>
  <c r="U314" i="1"/>
  <c r="U318" i="1"/>
  <c r="U322" i="1"/>
  <c r="U326" i="1"/>
  <c r="U330" i="1"/>
  <c r="U334" i="1"/>
  <c r="U31" i="1"/>
  <c r="U47" i="1"/>
  <c r="U63" i="1"/>
  <c r="U79" i="1"/>
  <c r="U95" i="1"/>
  <c r="U111" i="1"/>
  <c r="U127" i="1"/>
  <c r="U143" i="1"/>
  <c r="U159" i="1"/>
  <c r="U175" i="1"/>
  <c r="U191" i="1"/>
  <c r="U207" i="1"/>
  <c r="U223" i="1"/>
  <c r="U239" i="1"/>
  <c r="U255" i="1"/>
  <c r="U271" i="1"/>
  <c r="U287" i="1"/>
  <c r="U303" i="1"/>
  <c r="U319" i="1"/>
  <c r="U335" i="1"/>
  <c r="U339" i="1"/>
  <c r="U343" i="1"/>
  <c r="U347" i="1"/>
  <c r="U351" i="1"/>
  <c r="U355" i="1"/>
  <c r="U359" i="1"/>
  <c r="U363" i="1"/>
  <c r="U367" i="1"/>
  <c r="U371" i="1"/>
  <c r="U375" i="1"/>
  <c r="U379" i="1"/>
  <c r="U383" i="1"/>
  <c r="U387" i="1"/>
  <c r="U391" i="1"/>
  <c r="U395" i="1"/>
  <c r="U399" i="1"/>
  <c r="U403" i="1"/>
  <c r="U407" i="1"/>
  <c r="U411" i="1"/>
  <c r="U415" i="1"/>
  <c r="U419" i="1"/>
  <c r="U423" i="1"/>
  <c r="U427" i="1"/>
  <c r="U431" i="1"/>
  <c r="U435" i="1"/>
  <c r="U439" i="1"/>
  <c r="U443" i="1"/>
  <c r="U447" i="1"/>
  <c r="U451" i="1"/>
  <c r="U455" i="1"/>
  <c r="U459" i="1"/>
  <c r="U463" i="1"/>
  <c r="U467" i="1"/>
  <c r="U471" i="1"/>
  <c r="U475" i="1"/>
  <c r="U479" i="1"/>
  <c r="U483" i="1"/>
  <c r="U487" i="1"/>
  <c r="U491" i="1"/>
  <c r="U495" i="1"/>
  <c r="U499" i="1"/>
  <c r="U503" i="1"/>
  <c r="U507" i="1"/>
  <c r="U511" i="1"/>
  <c r="U515" i="1"/>
  <c r="U519" i="1"/>
  <c r="U523" i="1"/>
  <c r="U527" i="1"/>
  <c r="U531" i="1"/>
  <c r="U535" i="1"/>
  <c r="U539" i="1"/>
  <c r="U543" i="1"/>
  <c r="U547" i="1"/>
  <c r="U551" i="1"/>
  <c r="U555" i="1"/>
  <c r="U559" i="1"/>
  <c r="U563" i="1"/>
  <c r="U567" i="1"/>
  <c r="U571" i="1"/>
  <c r="U575" i="1"/>
  <c r="U579" i="1"/>
  <c r="U583" i="1"/>
  <c r="U587" i="1"/>
  <c r="U591" i="1"/>
  <c r="U595" i="1"/>
  <c r="U599" i="1"/>
  <c r="U603" i="1"/>
  <c r="U607" i="1"/>
  <c r="U611" i="1"/>
  <c r="U615" i="1"/>
  <c r="U619" i="1"/>
  <c r="U623" i="1"/>
  <c r="U627" i="1"/>
  <c r="U631" i="1"/>
  <c r="U635" i="1"/>
  <c r="U639" i="1"/>
  <c r="U643" i="1"/>
  <c r="U647" i="1"/>
  <c r="U651" i="1"/>
  <c r="U655" i="1"/>
  <c r="U659" i="1"/>
  <c r="U663" i="1"/>
  <c r="U667" i="1"/>
  <c r="U671" i="1"/>
  <c r="U675" i="1"/>
  <c r="U679" i="1"/>
  <c r="U683" i="1"/>
  <c r="U687" i="1"/>
  <c r="U691" i="1"/>
  <c r="U695" i="1"/>
  <c r="U699" i="1"/>
  <c r="U703" i="1"/>
  <c r="U707" i="1"/>
  <c r="U711" i="1"/>
  <c r="U715" i="1"/>
  <c r="U719" i="1"/>
  <c r="U723" i="1"/>
  <c r="U727" i="1"/>
  <c r="U731" i="1"/>
  <c r="U735" i="1"/>
  <c r="U739" i="1"/>
  <c r="U743" i="1"/>
  <c r="U747" i="1"/>
  <c r="U751" i="1"/>
  <c r="U755" i="1"/>
  <c r="U759" i="1"/>
  <c r="U763" i="1"/>
  <c r="U767" i="1"/>
  <c r="U771" i="1"/>
  <c r="U775" i="1"/>
  <c r="U779" i="1"/>
  <c r="U783" i="1"/>
  <c r="U787" i="1"/>
  <c r="U791" i="1"/>
  <c r="U795" i="1"/>
  <c r="U799" i="1"/>
  <c r="U803" i="1"/>
  <c r="U807" i="1"/>
  <c r="U811" i="1"/>
  <c r="U815" i="1"/>
  <c r="U819" i="1"/>
  <c r="U823" i="1"/>
  <c r="U827" i="1"/>
  <c r="U831" i="1"/>
  <c r="U835" i="1"/>
  <c r="U839" i="1"/>
  <c r="U843" i="1"/>
  <c r="U847" i="1"/>
  <c r="U851" i="1"/>
  <c r="U855" i="1"/>
  <c r="U859" i="1"/>
  <c r="U863" i="1"/>
  <c r="U867" i="1"/>
  <c r="U871" i="1"/>
  <c r="U875" i="1"/>
  <c r="U879" i="1"/>
  <c r="U883" i="1"/>
  <c r="U35" i="1"/>
  <c r="U51" i="1"/>
  <c r="U67" i="1"/>
  <c r="U83" i="1"/>
  <c r="U99" i="1"/>
  <c r="U115" i="1"/>
  <c r="U131" i="1"/>
  <c r="U147" i="1"/>
  <c r="U163" i="1"/>
  <c r="U179" i="1"/>
  <c r="U195" i="1"/>
  <c r="U211" i="1"/>
  <c r="U227" i="1"/>
  <c r="U243" i="1"/>
  <c r="U259" i="1"/>
  <c r="U275" i="1"/>
  <c r="U291" i="1"/>
  <c r="U307" i="1"/>
  <c r="U323" i="1"/>
  <c r="U336" i="1"/>
  <c r="U340" i="1"/>
  <c r="U344" i="1"/>
  <c r="U348" i="1"/>
  <c r="U352" i="1"/>
  <c r="U356" i="1"/>
  <c r="U360" i="1"/>
  <c r="U364" i="1"/>
  <c r="U368" i="1"/>
  <c r="U372" i="1"/>
  <c r="U376" i="1"/>
  <c r="U380" i="1"/>
  <c r="U384" i="1"/>
  <c r="U388" i="1"/>
  <c r="U392" i="1"/>
  <c r="U396" i="1"/>
  <c r="U400" i="1"/>
  <c r="U404" i="1"/>
  <c r="U408" i="1"/>
  <c r="U412" i="1"/>
  <c r="U416" i="1"/>
  <c r="U420" i="1"/>
  <c r="U424" i="1"/>
  <c r="U428" i="1"/>
  <c r="U432" i="1"/>
  <c r="U436" i="1"/>
  <c r="U440" i="1"/>
  <c r="U444" i="1"/>
  <c r="U448" i="1"/>
  <c r="U452" i="1"/>
  <c r="U456" i="1"/>
  <c r="U460" i="1"/>
  <c r="U464" i="1"/>
  <c r="U468" i="1"/>
  <c r="U472" i="1"/>
  <c r="U476" i="1"/>
  <c r="U480" i="1"/>
  <c r="U484" i="1"/>
  <c r="U488" i="1"/>
  <c r="U492" i="1"/>
  <c r="U496" i="1"/>
  <c r="U500" i="1"/>
  <c r="U504" i="1"/>
  <c r="U508" i="1"/>
  <c r="U512" i="1"/>
  <c r="U516" i="1"/>
  <c r="U520" i="1"/>
  <c r="U524" i="1"/>
  <c r="U528" i="1"/>
  <c r="U532" i="1"/>
  <c r="U536" i="1"/>
  <c r="U540" i="1"/>
  <c r="U544" i="1"/>
  <c r="U548" i="1"/>
  <c r="U552" i="1"/>
  <c r="U556" i="1"/>
  <c r="U560" i="1"/>
  <c r="U564" i="1"/>
  <c r="U568" i="1"/>
  <c r="U572" i="1"/>
  <c r="U576" i="1"/>
  <c r="U580" i="1"/>
  <c r="U584" i="1"/>
  <c r="U588" i="1"/>
  <c r="U592" i="1"/>
  <c r="U596" i="1"/>
  <c r="U600" i="1"/>
  <c r="U604" i="1"/>
  <c r="U608" i="1"/>
  <c r="U612" i="1"/>
  <c r="U616" i="1"/>
  <c r="U620" i="1"/>
  <c r="U624" i="1"/>
  <c r="U628" i="1"/>
  <c r="U632" i="1"/>
  <c r="U636" i="1"/>
  <c r="U640" i="1"/>
  <c r="U644" i="1"/>
  <c r="U648" i="1"/>
  <c r="U652" i="1"/>
  <c r="U656" i="1"/>
  <c r="U660" i="1"/>
  <c r="U664" i="1"/>
  <c r="U668" i="1"/>
  <c r="U672" i="1"/>
  <c r="U676" i="1"/>
  <c r="U680" i="1"/>
  <c r="U684" i="1"/>
  <c r="U688" i="1"/>
  <c r="U692" i="1"/>
  <c r="U696" i="1"/>
  <c r="U700" i="1"/>
  <c r="U704" i="1"/>
  <c r="U708" i="1"/>
  <c r="U712" i="1"/>
  <c r="U716" i="1"/>
  <c r="U720" i="1"/>
  <c r="U724" i="1"/>
  <c r="U728" i="1"/>
  <c r="U732" i="1"/>
  <c r="U736" i="1"/>
  <c r="U740" i="1"/>
  <c r="U744" i="1"/>
  <c r="U748" i="1"/>
  <c r="U752" i="1"/>
  <c r="U756" i="1"/>
  <c r="U760" i="1"/>
  <c r="U764" i="1"/>
  <c r="U768" i="1"/>
  <c r="U772" i="1"/>
  <c r="U776" i="1"/>
  <c r="U780" i="1"/>
  <c r="U784" i="1"/>
  <c r="U788" i="1"/>
  <c r="U792" i="1"/>
  <c r="U796" i="1"/>
  <c r="U800" i="1"/>
  <c r="U804" i="1"/>
  <c r="U808" i="1"/>
  <c r="U812" i="1"/>
  <c r="U816" i="1"/>
  <c r="U820" i="1"/>
  <c r="U824" i="1"/>
  <c r="U828" i="1"/>
  <c r="U832" i="1"/>
  <c r="U836" i="1"/>
  <c r="U840" i="1"/>
  <c r="U844" i="1"/>
  <c r="U848" i="1"/>
  <c r="U852" i="1"/>
  <c r="U856" i="1"/>
  <c r="U860" i="1"/>
  <c r="U864" i="1"/>
  <c r="U868" i="1"/>
  <c r="U872" i="1"/>
  <c r="U876" i="1"/>
  <c r="U880" i="1"/>
  <c r="U884" i="1"/>
  <c r="U22" i="1"/>
  <c r="U39" i="1"/>
  <c r="U55" i="1"/>
  <c r="U71" i="1"/>
  <c r="U87" i="1"/>
  <c r="U103" i="1"/>
  <c r="U119" i="1"/>
  <c r="U135" i="1"/>
  <c r="U151" i="1"/>
  <c r="U167" i="1"/>
  <c r="U183" i="1"/>
  <c r="U199" i="1"/>
  <c r="U215" i="1"/>
  <c r="U231" i="1"/>
  <c r="U247" i="1"/>
  <c r="U263" i="1"/>
  <c r="U279" i="1"/>
  <c r="U295" i="1"/>
  <c r="U311" i="1"/>
  <c r="U327" i="1"/>
  <c r="U337" i="1"/>
  <c r="U341" i="1"/>
  <c r="U345" i="1"/>
  <c r="U349" i="1"/>
  <c r="U353" i="1"/>
  <c r="U357" i="1"/>
  <c r="U361" i="1"/>
  <c r="U365" i="1"/>
  <c r="U369" i="1"/>
  <c r="U373" i="1"/>
  <c r="U377" i="1"/>
  <c r="U381" i="1"/>
  <c r="U385" i="1"/>
  <c r="U389" i="1"/>
  <c r="U393" i="1"/>
  <c r="U397" i="1"/>
  <c r="U401" i="1"/>
  <c r="U405" i="1"/>
  <c r="U409" i="1"/>
  <c r="U413" i="1"/>
  <c r="U417" i="1"/>
  <c r="U421" i="1"/>
  <c r="U425" i="1"/>
  <c r="U429" i="1"/>
  <c r="U433" i="1"/>
  <c r="U437" i="1"/>
  <c r="U441" i="1"/>
  <c r="U445" i="1"/>
  <c r="U449" i="1"/>
  <c r="U453" i="1"/>
  <c r="U457" i="1"/>
  <c r="U461" i="1"/>
  <c r="U465" i="1"/>
  <c r="U469" i="1"/>
  <c r="U473" i="1"/>
  <c r="U477" i="1"/>
  <c r="U481" i="1"/>
  <c r="U485" i="1"/>
  <c r="U489" i="1"/>
  <c r="U493" i="1"/>
  <c r="U497" i="1"/>
  <c r="U501" i="1"/>
  <c r="U505" i="1"/>
  <c r="U509" i="1"/>
  <c r="U513" i="1"/>
  <c r="U517" i="1"/>
  <c r="U521" i="1"/>
  <c r="U525" i="1"/>
  <c r="U529" i="1"/>
  <c r="U533" i="1"/>
  <c r="U537" i="1"/>
  <c r="U541" i="1"/>
  <c r="U545" i="1"/>
  <c r="U549" i="1"/>
  <c r="U553" i="1"/>
  <c r="U557" i="1"/>
  <c r="U561" i="1"/>
  <c r="U565" i="1"/>
  <c r="U569" i="1"/>
  <c r="U573" i="1"/>
  <c r="U577" i="1"/>
  <c r="U581" i="1"/>
  <c r="U585" i="1"/>
  <c r="U589" i="1"/>
  <c r="U593" i="1"/>
  <c r="U597" i="1"/>
  <c r="U601" i="1"/>
  <c r="U605" i="1"/>
  <c r="U609" i="1"/>
  <c r="U613" i="1"/>
  <c r="U617" i="1"/>
  <c r="U621" i="1"/>
  <c r="U625" i="1"/>
  <c r="U629" i="1"/>
  <c r="U633" i="1"/>
  <c r="U637" i="1"/>
  <c r="U641" i="1"/>
  <c r="U645" i="1"/>
  <c r="U649" i="1"/>
  <c r="U653" i="1"/>
  <c r="U657" i="1"/>
  <c r="U661" i="1"/>
  <c r="U665" i="1"/>
  <c r="U669" i="1"/>
  <c r="U673" i="1"/>
  <c r="U677" i="1"/>
  <c r="U681" i="1"/>
  <c r="U685" i="1"/>
  <c r="U689" i="1"/>
  <c r="U693" i="1"/>
  <c r="U697" i="1"/>
  <c r="U701" i="1"/>
  <c r="U705" i="1"/>
  <c r="U709" i="1"/>
  <c r="U713" i="1"/>
  <c r="U717" i="1"/>
  <c r="U721" i="1"/>
  <c r="U725" i="1"/>
  <c r="U729" i="1"/>
  <c r="U733" i="1"/>
  <c r="U737" i="1"/>
  <c r="U741" i="1"/>
  <c r="U745" i="1"/>
  <c r="U749" i="1"/>
  <c r="U753" i="1"/>
  <c r="U757" i="1"/>
  <c r="U761" i="1"/>
  <c r="U765" i="1"/>
  <c r="U769" i="1"/>
  <c r="U773" i="1"/>
  <c r="U777" i="1"/>
  <c r="U781" i="1"/>
  <c r="U785" i="1"/>
  <c r="U789" i="1"/>
  <c r="U793" i="1"/>
  <c r="U797" i="1"/>
  <c r="U801" i="1"/>
  <c r="U805" i="1"/>
  <c r="U809" i="1"/>
  <c r="U813" i="1"/>
  <c r="U817" i="1"/>
  <c r="U821" i="1"/>
  <c r="U825" i="1"/>
  <c r="U829" i="1"/>
  <c r="U833" i="1"/>
  <c r="U837" i="1"/>
  <c r="U841" i="1"/>
  <c r="U845" i="1"/>
  <c r="U849" i="1"/>
  <c r="U853" i="1"/>
  <c r="U857" i="1"/>
  <c r="U861" i="1"/>
  <c r="U865" i="1"/>
  <c r="U869" i="1"/>
  <c r="U873" i="1"/>
  <c r="U877" i="1"/>
  <c r="U881" i="1"/>
  <c r="U885" i="1"/>
  <c r="U889" i="1"/>
  <c r="U893" i="1"/>
  <c r="U897" i="1"/>
  <c r="U901" i="1"/>
  <c r="U905" i="1"/>
  <c r="U909" i="1"/>
  <c r="U913" i="1"/>
  <c r="U917" i="1"/>
  <c r="U921" i="1"/>
  <c r="U925" i="1"/>
  <c r="U929" i="1"/>
  <c r="U75" i="1"/>
  <c r="U139" i="1"/>
  <c r="U203" i="1"/>
  <c r="U267" i="1"/>
  <c r="U331" i="1"/>
  <c r="U350" i="1"/>
  <c r="U366" i="1"/>
  <c r="U382" i="1"/>
  <c r="U398" i="1"/>
  <c r="U414" i="1"/>
  <c r="U430" i="1"/>
  <c r="U446" i="1"/>
  <c r="U462" i="1"/>
  <c r="U478" i="1"/>
  <c r="U494" i="1"/>
  <c r="U510" i="1"/>
  <c r="U526" i="1"/>
  <c r="U542" i="1"/>
  <c r="U558" i="1"/>
  <c r="U574" i="1"/>
  <c r="U590" i="1"/>
  <c r="U606" i="1"/>
  <c r="U622" i="1"/>
  <c r="U638" i="1"/>
  <c r="U654" i="1"/>
  <c r="U670" i="1"/>
  <c r="U686" i="1"/>
  <c r="U702" i="1"/>
  <c r="U718" i="1"/>
  <c r="U734" i="1"/>
  <c r="U750" i="1"/>
  <c r="U766" i="1"/>
  <c r="U782" i="1"/>
  <c r="U798" i="1"/>
  <c r="U814" i="1"/>
  <c r="U830" i="1"/>
  <c r="U846" i="1"/>
  <c r="U862" i="1"/>
  <c r="U878" i="1"/>
  <c r="U888" i="1"/>
  <c r="U894" i="1"/>
  <c r="U899" i="1"/>
  <c r="U904" i="1"/>
  <c r="U910" i="1"/>
  <c r="U915" i="1"/>
  <c r="U920" i="1"/>
  <c r="U926" i="1"/>
  <c r="U931" i="1"/>
  <c r="U935" i="1"/>
  <c r="U939" i="1"/>
  <c r="U943" i="1"/>
  <c r="U947" i="1"/>
  <c r="U951" i="1"/>
  <c r="U955" i="1"/>
  <c r="U959" i="1"/>
  <c r="U963" i="1"/>
  <c r="U967" i="1"/>
  <c r="U971" i="1"/>
  <c r="U975" i="1"/>
  <c r="U979" i="1"/>
  <c r="U983" i="1"/>
  <c r="U987" i="1"/>
  <c r="U991" i="1"/>
  <c r="U995" i="1"/>
  <c r="U999" i="1"/>
  <c r="U1003" i="1"/>
  <c r="U1007" i="1"/>
  <c r="U1011" i="1"/>
  <c r="U1015" i="1"/>
  <c r="U1019" i="1"/>
  <c r="U1023" i="1"/>
  <c r="U1027" i="1"/>
  <c r="U1031" i="1"/>
  <c r="U1035" i="1"/>
  <c r="U1039" i="1"/>
  <c r="U1043" i="1"/>
  <c r="U1047" i="1"/>
  <c r="U1051" i="1"/>
  <c r="U1055" i="1"/>
  <c r="U1059" i="1"/>
  <c r="U1063" i="1"/>
  <c r="U1067" i="1"/>
  <c r="U1071" i="1"/>
  <c r="U1075" i="1"/>
  <c r="U1079" i="1"/>
  <c r="U1083" i="1"/>
  <c r="U1087" i="1"/>
  <c r="U1091" i="1"/>
  <c r="U1095" i="1"/>
  <c r="U1099" i="1"/>
  <c r="U1103" i="1"/>
  <c r="U1107" i="1"/>
  <c r="U1111" i="1"/>
  <c r="U1115" i="1"/>
  <c r="U1119" i="1"/>
  <c r="U1123" i="1"/>
  <c r="U1127" i="1"/>
  <c r="U1131" i="1"/>
  <c r="U1135" i="1"/>
  <c r="U1139" i="1"/>
  <c r="U1143" i="1"/>
  <c r="U1147" i="1"/>
  <c r="U1151" i="1"/>
  <c r="U1155" i="1"/>
  <c r="U1159" i="1"/>
  <c r="U1163" i="1"/>
  <c r="U1167" i="1"/>
  <c r="U1171" i="1"/>
  <c r="U1175" i="1"/>
  <c r="U1179" i="1"/>
  <c r="U1183" i="1"/>
  <c r="U1187" i="1"/>
  <c r="U1191" i="1"/>
  <c r="U1195" i="1"/>
  <c r="U1199" i="1"/>
  <c r="U1203" i="1"/>
  <c r="U1207" i="1"/>
  <c r="U1211" i="1"/>
  <c r="U1215" i="1"/>
  <c r="U1219" i="1"/>
  <c r="U1223" i="1"/>
  <c r="U1227" i="1"/>
  <c r="U1231" i="1"/>
  <c r="U1235" i="1"/>
  <c r="U1239" i="1"/>
  <c r="U1243" i="1"/>
  <c r="U1247" i="1"/>
  <c r="U1251" i="1"/>
  <c r="U1255" i="1"/>
  <c r="U1259" i="1"/>
  <c r="U1263" i="1"/>
  <c r="U1267" i="1"/>
  <c r="U1271" i="1"/>
  <c r="U1275" i="1"/>
  <c r="U1279" i="1"/>
  <c r="U1283" i="1"/>
  <c r="U1287" i="1"/>
  <c r="U1291" i="1"/>
  <c r="U1295" i="1"/>
  <c r="U1299" i="1"/>
  <c r="U1303" i="1"/>
  <c r="U1307" i="1"/>
  <c r="U1311" i="1"/>
  <c r="U1315" i="1"/>
  <c r="U1319" i="1"/>
  <c r="U1323" i="1"/>
  <c r="U1327" i="1"/>
  <c r="U1331" i="1"/>
  <c r="U1335" i="1"/>
  <c r="U1339" i="1"/>
  <c r="U1343" i="1"/>
  <c r="U1347" i="1"/>
  <c r="U1351" i="1"/>
  <c r="U1355" i="1"/>
  <c r="U1359" i="1"/>
  <c r="U1363" i="1"/>
  <c r="U1367" i="1"/>
  <c r="U26" i="1"/>
  <c r="U91" i="1"/>
  <c r="U155" i="1"/>
  <c r="U219" i="1"/>
  <c r="U283" i="1"/>
  <c r="U338" i="1"/>
  <c r="U354" i="1"/>
  <c r="U370" i="1"/>
  <c r="U386" i="1"/>
  <c r="U402" i="1"/>
  <c r="U418" i="1"/>
  <c r="U434" i="1"/>
  <c r="U450" i="1"/>
  <c r="U466" i="1"/>
  <c r="U482" i="1"/>
  <c r="U498" i="1"/>
  <c r="U514" i="1"/>
  <c r="U530" i="1"/>
  <c r="U546" i="1"/>
  <c r="U562" i="1"/>
  <c r="U578" i="1"/>
  <c r="U594" i="1"/>
  <c r="U610" i="1"/>
  <c r="U626" i="1"/>
  <c r="U642" i="1"/>
  <c r="U658" i="1"/>
  <c r="U674" i="1"/>
  <c r="U690" i="1"/>
  <c r="U706" i="1"/>
  <c r="U722" i="1"/>
  <c r="U738" i="1"/>
  <c r="U754" i="1"/>
  <c r="U770" i="1"/>
  <c r="U786" i="1"/>
  <c r="U802" i="1"/>
  <c r="U818" i="1"/>
  <c r="U834" i="1"/>
  <c r="U850" i="1"/>
  <c r="U866" i="1"/>
  <c r="U882" i="1"/>
  <c r="U890" i="1"/>
  <c r="U895" i="1"/>
  <c r="U900" i="1"/>
  <c r="U906" i="1"/>
  <c r="U911" i="1"/>
  <c r="U916" i="1"/>
  <c r="U922" i="1"/>
  <c r="U927" i="1"/>
  <c r="U932" i="1"/>
  <c r="U936" i="1"/>
  <c r="U940" i="1"/>
  <c r="U944" i="1"/>
  <c r="U948" i="1"/>
  <c r="U952" i="1"/>
  <c r="U956" i="1"/>
  <c r="U960" i="1"/>
  <c r="U964" i="1"/>
  <c r="U968" i="1"/>
  <c r="U972" i="1"/>
  <c r="U976" i="1"/>
  <c r="U980" i="1"/>
  <c r="U984" i="1"/>
  <c r="U988" i="1"/>
  <c r="U992" i="1"/>
  <c r="U996" i="1"/>
  <c r="U1000" i="1"/>
  <c r="U1004" i="1"/>
  <c r="U1008" i="1"/>
  <c r="U1012" i="1"/>
  <c r="U1016" i="1"/>
  <c r="U1020" i="1"/>
  <c r="U1024" i="1"/>
  <c r="U1028" i="1"/>
  <c r="U1032" i="1"/>
  <c r="U1036" i="1"/>
  <c r="U1040" i="1"/>
  <c r="U1044" i="1"/>
  <c r="U1048" i="1"/>
  <c r="U1052" i="1"/>
  <c r="U1056" i="1"/>
  <c r="U1060" i="1"/>
  <c r="U1064" i="1"/>
  <c r="U1068" i="1"/>
  <c r="U1072" i="1"/>
  <c r="U1076" i="1"/>
  <c r="U1080" i="1"/>
  <c r="U1084" i="1"/>
  <c r="U1088" i="1"/>
  <c r="U1092" i="1"/>
  <c r="U1096" i="1"/>
  <c r="U1100" i="1"/>
  <c r="U1104" i="1"/>
  <c r="U1108" i="1"/>
  <c r="U1112" i="1"/>
  <c r="U1116" i="1"/>
  <c r="U1120" i="1"/>
  <c r="U1124" i="1"/>
  <c r="U1128" i="1"/>
  <c r="U1132" i="1"/>
  <c r="U1136" i="1"/>
  <c r="U1140" i="1"/>
  <c r="U1144" i="1"/>
  <c r="U1148" i="1"/>
  <c r="U1152" i="1"/>
  <c r="U1156" i="1"/>
  <c r="U1160" i="1"/>
  <c r="U1164" i="1"/>
  <c r="U1168" i="1"/>
  <c r="U1172" i="1"/>
  <c r="U1176" i="1"/>
  <c r="U1180" i="1"/>
  <c r="U1184" i="1"/>
  <c r="U1188" i="1"/>
  <c r="U1192" i="1"/>
  <c r="U1196" i="1"/>
  <c r="U1200" i="1"/>
  <c r="U1204" i="1"/>
  <c r="U1208" i="1"/>
  <c r="U1212" i="1"/>
  <c r="U1216" i="1"/>
  <c r="U1220" i="1"/>
  <c r="U1224" i="1"/>
  <c r="U1228" i="1"/>
  <c r="U1232" i="1"/>
  <c r="U1236" i="1"/>
  <c r="U1240" i="1"/>
  <c r="U1244" i="1"/>
  <c r="U1248" i="1"/>
  <c r="U1252" i="1"/>
  <c r="U1256" i="1"/>
  <c r="U1260" i="1"/>
  <c r="U1264" i="1"/>
  <c r="U1268" i="1"/>
  <c r="U1272" i="1"/>
  <c r="U1276" i="1"/>
  <c r="U1280" i="1"/>
  <c r="U1284" i="1"/>
  <c r="U1288" i="1"/>
  <c r="U1292" i="1"/>
  <c r="U1296" i="1"/>
  <c r="U1300" i="1"/>
  <c r="U1304" i="1"/>
  <c r="U1308" i="1"/>
  <c r="U1312" i="1"/>
  <c r="U1316" i="1"/>
  <c r="U1320" i="1"/>
  <c r="U1324" i="1"/>
  <c r="U1328" i="1"/>
  <c r="U1332" i="1"/>
  <c r="U1336" i="1"/>
  <c r="U1340" i="1"/>
  <c r="U1344" i="1"/>
  <c r="U1348" i="1"/>
  <c r="U1352" i="1"/>
  <c r="U1356" i="1"/>
  <c r="U1360" i="1"/>
  <c r="U1364" i="1"/>
  <c r="U1368" i="1"/>
  <c r="U1372" i="1"/>
  <c r="U1376" i="1"/>
  <c r="U1380" i="1"/>
  <c r="U1384" i="1"/>
  <c r="U1388" i="1"/>
  <c r="U1392" i="1"/>
  <c r="U1396" i="1"/>
  <c r="U1400" i="1"/>
  <c r="U1404" i="1"/>
  <c r="U1408" i="1"/>
  <c r="U1412" i="1"/>
  <c r="U1416" i="1"/>
  <c r="U43" i="1"/>
  <c r="U107" i="1"/>
  <c r="U171" i="1"/>
  <c r="U235" i="1"/>
  <c r="U299" i="1"/>
  <c r="U342" i="1"/>
  <c r="U358" i="1"/>
  <c r="U374" i="1"/>
  <c r="U390" i="1"/>
  <c r="U406" i="1"/>
  <c r="U422" i="1"/>
  <c r="U438" i="1"/>
  <c r="U454" i="1"/>
  <c r="U470" i="1"/>
  <c r="U486" i="1"/>
  <c r="U502" i="1"/>
  <c r="U518" i="1"/>
  <c r="U534" i="1"/>
  <c r="U550" i="1"/>
  <c r="U566" i="1"/>
  <c r="U582" i="1"/>
  <c r="U598" i="1"/>
  <c r="U614" i="1"/>
  <c r="U630" i="1"/>
  <c r="U646" i="1"/>
  <c r="U662" i="1"/>
  <c r="U678" i="1"/>
  <c r="U694" i="1"/>
  <c r="U710" i="1"/>
  <c r="U726" i="1"/>
  <c r="U742" i="1"/>
  <c r="U758" i="1"/>
  <c r="U774" i="1"/>
  <c r="U790" i="1"/>
  <c r="U806" i="1"/>
  <c r="U822" i="1"/>
  <c r="U838" i="1"/>
  <c r="U854" i="1"/>
  <c r="U870" i="1"/>
  <c r="U886" i="1"/>
  <c r="U891" i="1"/>
  <c r="U896" i="1"/>
  <c r="U902" i="1"/>
  <c r="U907" i="1"/>
  <c r="U912" i="1"/>
  <c r="U918" i="1"/>
  <c r="U923" i="1"/>
  <c r="U928" i="1"/>
  <c r="U933" i="1"/>
  <c r="U937" i="1"/>
  <c r="U941" i="1"/>
  <c r="U945" i="1"/>
  <c r="U949" i="1"/>
  <c r="U953" i="1"/>
  <c r="U957" i="1"/>
  <c r="U961" i="1"/>
  <c r="U965" i="1"/>
  <c r="U969" i="1"/>
  <c r="U973" i="1"/>
  <c r="U977" i="1"/>
  <c r="U981" i="1"/>
  <c r="U985" i="1"/>
  <c r="U989" i="1"/>
  <c r="U993" i="1"/>
  <c r="U997" i="1"/>
  <c r="U1001" i="1"/>
  <c r="U1005" i="1"/>
  <c r="U1009" i="1"/>
  <c r="U1013" i="1"/>
  <c r="U1017" i="1"/>
  <c r="U1021" i="1"/>
  <c r="U1025" i="1"/>
  <c r="U1029" i="1"/>
  <c r="U1033" i="1"/>
  <c r="U1037" i="1"/>
  <c r="U1041" i="1"/>
  <c r="U1045" i="1"/>
  <c r="U1049" i="1"/>
  <c r="U1053" i="1"/>
  <c r="U1057" i="1"/>
  <c r="U1061" i="1"/>
  <c r="U1065" i="1"/>
  <c r="U1069" i="1"/>
  <c r="U1073" i="1"/>
  <c r="U1077" i="1"/>
  <c r="U1081" i="1"/>
  <c r="U1085" i="1"/>
  <c r="U1089" i="1"/>
  <c r="U1093" i="1"/>
  <c r="U1097" i="1"/>
  <c r="U1101" i="1"/>
  <c r="U1105" i="1"/>
  <c r="U1109" i="1"/>
  <c r="U1113" i="1"/>
  <c r="U1117" i="1"/>
  <c r="U1121" i="1"/>
  <c r="U1125" i="1"/>
  <c r="U1129" i="1"/>
  <c r="U1133" i="1"/>
  <c r="U1137" i="1"/>
  <c r="U1141" i="1"/>
  <c r="U1145" i="1"/>
  <c r="U1149" i="1"/>
  <c r="U1153" i="1"/>
  <c r="U1157" i="1"/>
  <c r="U1161" i="1"/>
  <c r="U1165" i="1"/>
  <c r="U1169" i="1"/>
  <c r="U1173" i="1"/>
  <c r="U1177" i="1"/>
  <c r="U1181" i="1"/>
  <c r="U1185" i="1"/>
  <c r="U1189" i="1"/>
  <c r="U1193" i="1"/>
  <c r="U1197" i="1"/>
  <c r="U1201" i="1"/>
  <c r="U1205" i="1"/>
  <c r="U1209" i="1"/>
  <c r="U1213" i="1"/>
  <c r="U1217" i="1"/>
  <c r="U1221" i="1"/>
  <c r="U1225" i="1"/>
  <c r="U1229" i="1"/>
  <c r="U1233" i="1"/>
  <c r="U1237" i="1"/>
  <c r="U1241" i="1"/>
  <c r="U1245" i="1"/>
  <c r="U1249" i="1"/>
  <c r="U1253" i="1"/>
  <c r="U1257" i="1"/>
  <c r="U1261" i="1"/>
  <c r="U1265" i="1"/>
  <c r="U1269" i="1"/>
  <c r="U1273" i="1"/>
  <c r="U1277" i="1"/>
  <c r="U1281" i="1"/>
  <c r="U1285" i="1"/>
  <c r="U1289" i="1"/>
  <c r="U1293" i="1"/>
  <c r="U1297" i="1"/>
  <c r="U1301" i="1"/>
  <c r="U1305" i="1"/>
  <c r="U1309" i="1"/>
  <c r="U1313" i="1"/>
  <c r="U1317" i="1"/>
  <c r="U1321" i="1"/>
  <c r="U1325" i="1"/>
  <c r="U1329" i="1"/>
  <c r="U1333" i="1"/>
  <c r="U1337" i="1"/>
  <c r="U1341" i="1"/>
  <c r="U1345" i="1"/>
  <c r="U1349" i="1"/>
  <c r="U1353" i="1"/>
  <c r="U1357" i="1"/>
  <c r="U1361" i="1"/>
  <c r="U1365" i="1"/>
  <c r="U1369" i="1"/>
  <c r="U1373" i="1"/>
  <c r="U1377" i="1"/>
  <c r="U1381" i="1"/>
  <c r="U1385" i="1"/>
  <c r="U1389" i="1"/>
  <c r="U1393" i="1"/>
  <c r="U1397" i="1"/>
  <c r="U1401" i="1"/>
  <c r="U1405" i="1"/>
  <c r="U1409" i="1"/>
  <c r="U1413" i="1"/>
  <c r="U1417" i="1"/>
  <c r="U1421" i="1"/>
  <c r="U1425" i="1"/>
  <c r="U1429" i="1"/>
  <c r="U1433" i="1"/>
  <c r="U1437" i="1"/>
  <c r="U1441" i="1"/>
  <c r="U1445" i="1"/>
  <c r="U1449" i="1"/>
  <c r="U1453" i="1"/>
  <c r="U1457" i="1"/>
  <c r="U1461" i="1"/>
  <c r="U1465" i="1"/>
  <c r="U1469" i="1"/>
  <c r="U1473" i="1"/>
  <c r="U1477" i="1"/>
  <c r="U1481" i="1"/>
  <c r="U1485" i="1"/>
  <c r="U1489" i="1"/>
  <c r="U1493" i="1"/>
  <c r="U1497" i="1"/>
  <c r="U1501" i="1"/>
  <c r="U1505" i="1"/>
  <c r="U1509" i="1"/>
  <c r="U1513" i="1"/>
  <c r="U1517" i="1"/>
  <c r="U1521" i="1"/>
  <c r="U1525" i="1"/>
  <c r="U1529" i="1"/>
  <c r="U59" i="1"/>
  <c r="U315" i="1"/>
  <c r="U394" i="1"/>
  <c r="U458" i="1"/>
  <c r="U522" i="1"/>
  <c r="U586" i="1"/>
  <c r="U650" i="1"/>
  <c r="U714" i="1"/>
  <c r="U778" i="1"/>
  <c r="U842" i="1"/>
  <c r="U892" i="1"/>
  <c r="U914" i="1"/>
  <c r="U934" i="1"/>
  <c r="U950" i="1"/>
  <c r="U966" i="1"/>
  <c r="U982" i="1"/>
  <c r="U998" i="1"/>
  <c r="U1014" i="1"/>
  <c r="U1030" i="1"/>
  <c r="U1046" i="1"/>
  <c r="U1062" i="1"/>
  <c r="U1078" i="1"/>
  <c r="U1094" i="1"/>
  <c r="U1110" i="1"/>
  <c r="U1126" i="1"/>
  <c r="U1142" i="1"/>
  <c r="U1158" i="1"/>
  <c r="U1174" i="1"/>
  <c r="U1190" i="1"/>
  <c r="U1206" i="1"/>
  <c r="U1222" i="1"/>
  <c r="U1238" i="1"/>
  <c r="U1254" i="1"/>
  <c r="U1270" i="1"/>
  <c r="U1286" i="1"/>
  <c r="U1302" i="1"/>
  <c r="U1318" i="1"/>
  <c r="U1334" i="1"/>
  <c r="U1350" i="1"/>
  <c r="U1366" i="1"/>
  <c r="U1375" i="1"/>
  <c r="U1383" i="1"/>
  <c r="U1391" i="1"/>
  <c r="U1399" i="1"/>
  <c r="U1407" i="1"/>
  <c r="U1415" i="1"/>
  <c r="U1422" i="1"/>
  <c r="U1427" i="1"/>
  <c r="U1432" i="1"/>
  <c r="U1438" i="1"/>
  <c r="U1443" i="1"/>
  <c r="U1448" i="1"/>
  <c r="U1454" i="1"/>
  <c r="U1459" i="1"/>
  <c r="U1464" i="1"/>
  <c r="U1470" i="1"/>
  <c r="U1475" i="1"/>
  <c r="U1480" i="1"/>
  <c r="U1486" i="1"/>
  <c r="U1491" i="1"/>
  <c r="U1496" i="1"/>
  <c r="U1502" i="1"/>
  <c r="U1507" i="1"/>
  <c r="U1512" i="1"/>
  <c r="U1518" i="1"/>
  <c r="U1523" i="1"/>
  <c r="U1528" i="1"/>
  <c r="U1533" i="1"/>
  <c r="U1537" i="1"/>
  <c r="U1541" i="1"/>
  <c r="U1545" i="1"/>
  <c r="U1549" i="1"/>
  <c r="U1553" i="1"/>
  <c r="U1557" i="1"/>
  <c r="U1561" i="1"/>
  <c r="U1565" i="1"/>
  <c r="U1569" i="1"/>
  <c r="U1573" i="1"/>
  <c r="U1577" i="1"/>
  <c r="U1581" i="1"/>
  <c r="U1585" i="1"/>
  <c r="U1589" i="1"/>
  <c r="U1593" i="1"/>
  <c r="U1597" i="1"/>
  <c r="U1601" i="1"/>
  <c r="U1605" i="1"/>
  <c r="U1609" i="1"/>
  <c r="U1613" i="1"/>
  <c r="U1617" i="1"/>
  <c r="U1621" i="1"/>
  <c r="U1625" i="1"/>
  <c r="U1629" i="1"/>
  <c r="U1633" i="1"/>
  <c r="U1637" i="1"/>
  <c r="U1641" i="1"/>
  <c r="U1645" i="1"/>
  <c r="U1649" i="1"/>
  <c r="U1653" i="1"/>
  <c r="U1657" i="1"/>
  <c r="U1661" i="1"/>
  <c r="U1665" i="1"/>
  <c r="U1669" i="1"/>
  <c r="U1673" i="1"/>
  <c r="U1677" i="1"/>
  <c r="U1681" i="1"/>
  <c r="U1685" i="1"/>
  <c r="U1689" i="1"/>
  <c r="U1693" i="1"/>
  <c r="U1697" i="1"/>
  <c r="U1701" i="1"/>
  <c r="U1705" i="1"/>
  <c r="U1709" i="1"/>
  <c r="U1713" i="1"/>
  <c r="U1717" i="1"/>
  <c r="U1721" i="1"/>
  <c r="U1725" i="1"/>
  <c r="U1729" i="1"/>
  <c r="U1733" i="1"/>
  <c r="U1737" i="1"/>
  <c r="U1741" i="1"/>
  <c r="U1745" i="1"/>
  <c r="U1749" i="1"/>
  <c r="U1753" i="1"/>
  <c r="U1757" i="1"/>
  <c r="U1761" i="1"/>
  <c r="U1765" i="1"/>
  <c r="U1769" i="1"/>
  <c r="U1773" i="1"/>
  <c r="U1777" i="1"/>
  <c r="U1781" i="1"/>
  <c r="U1785" i="1"/>
  <c r="U1789" i="1"/>
  <c r="U1793" i="1"/>
  <c r="U1797" i="1"/>
  <c r="U1801" i="1"/>
  <c r="U1805" i="1"/>
  <c r="U1809" i="1"/>
  <c r="U1813" i="1"/>
  <c r="U1817" i="1"/>
  <c r="U1821" i="1"/>
  <c r="U1825" i="1"/>
  <c r="U1829" i="1"/>
  <c r="U1833" i="1"/>
  <c r="U1837" i="1"/>
  <c r="U1841" i="1"/>
  <c r="U1845" i="1"/>
  <c r="U1849" i="1"/>
  <c r="U1853" i="1"/>
  <c r="U1857" i="1"/>
  <c r="U1861" i="1"/>
  <c r="U1865" i="1"/>
  <c r="U1869" i="1"/>
  <c r="U1873" i="1"/>
  <c r="U1877" i="1"/>
  <c r="U1881" i="1"/>
  <c r="U1885" i="1"/>
  <c r="U1889" i="1"/>
  <c r="U1893" i="1"/>
  <c r="U1897" i="1"/>
  <c r="U1901" i="1"/>
  <c r="U1905" i="1"/>
  <c r="U1909" i="1"/>
  <c r="U1913" i="1"/>
  <c r="U1917" i="1"/>
  <c r="U1921" i="1"/>
  <c r="U1925" i="1"/>
  <c r="U1929" i="1"/>
  <c r="U1933" i="1"/>
  <c r="U1937" i="1"/>
  <c r="U1941" i="1"/>
  <c r="U123" i="1"/>
  <c r="U346" i="1"/>
  <c r="U410" i="1"/>
  <c r="U474" i="1"/>
  <c r="U538" i="1"/>
  <c r="U602" i="1"/>
  <c r="U666" i="1"/>
  <c r="U730" i="1"/>
  <c r="U794" i="1"/>
  <c r="U858" i="1"/>
  <c r="U898" i="1"/>
  <c r="U919" i="1"/>
  <c r="U938" i="1"/>
  <c r="U954" i="1"/>
  <c r="U970" i="1"/>
  <c r="U986" i="1"/>
  <c r="U1002" i="1"/>
  <c r="U1018" i="1"/>
  <c r="U1034" i="1"/>
  <c r="U1050" i="1"/>
  <c r="U1066" i="1"/>
  <c r="U1082" i="1"/>
  <c r="U1098" i="1"/>
  <c r="U1114" i="1"/>
  <c r="U1130" i="1"/>
  <c r="U1146" i="1"/>
  <c r="U1162" i="1"/>
  <c r="U1178" i="1"/>
  <c r="U1194" i="1"/>
  <c r="U1210" i="1"/>
  <c r="U1226" i="1"/>
  <c r="U1242" i="1"/>
  <c r="U1258" i="1"/>
  <c r="U1274" i="1"/>
  <c r="U1290" i="1"/>
  <c r="U1306" i="1"/>
  <c r="U1322" i="1"/>
  <c r="U1338" i="1"/>
  <c r="U1354" i="1"/>
  <c r="U1370" i="1"/>
  <c r="U1378" i="1"/>
  <c r="U1386" i="1"/>
  <c r="U1394" i="1"/>
  <c r="U1402" i="1"/>
  <c r="U1410" i="1"/>
  <c r="U1418" i="1"/>
  <c r="U1423" i="1"/>
  <c r="U1428" i="1"/>
  <c r="U1434" i="1"/>
  <c r="U1439" i="1"/>
  <c r="U1444" i="1"/>
  <c r="U1450" i="1"/>
  <c r="U1455" i="1"/>
  <c r="U1460" i="1"/>
  <c r="U1466" i="1"/>
  <c r="U1471" i="1"/>
  <c r="U1476" i="1"/>
  <c r="U1482" i="1"/>
  <c r="U1487" i="1"/>
  <c r="U1492" i="1"/>
  <c r="U1498" i="1"/>
  <c r="U1503" i="1"/>
  <c r="U1508" i="1"/>
  <c r="U1514" i="1"/>
  <c r="U1519" i="1"/>
  <c r="U1524" i="1"/>
  <c r="U1530" i="1"/>
  <c r="U1534" i="1"/>
  <c r="U1538" i="1"/>
  <c r="U1542" i="1"/>
  <c r="U1546" i="1"/>
  <c r="U1550" i="1"/>
  <c r="U1554" i="1"/>
  <c r="U1558" i="1"/>
  <c r="U1562" i="1"/>
  <c r="U1566" i="1"/>
  <c r="U1570" i="1"/>
  <c r="U1574" i="1"/>
  <c r="U1578" i="1"/>
  <c r="U1582" i="1"/>
  <c r="U1586" i="1"/>
  <c r="U1590" i="1"/>
  <c r="U1594" i="1"/>
  <c r="U1598" i="1"/>
  <c r="U1602" i="1"/>
  <c r="U1606" i="1"/>
  <c r="U1610" i="1"/>
  <c r="U1614" i="1"/>
  <c r="U1618" i="1"/>
  <c r="U1622" i="1"/>
  <c r="U1626" i="1"/>
  <c r="U1630" i="1"/>
  <c r="U1634" i="1"/>
  <c r="U1638" i="1"/>
  <c r="U1642" i="1"/>
  <c r="U1646" i="1"/>
  <c r="U1650" i="1"/>
  <c r="U1654" i="1"/>
  <c r="U1658" i="1"/>
  <c r="U1662" i="1"/>
  <c r="U1666" i="1"/>
  <c r="U1670" i="1"/>
  <c r="U1674" i="1"/>
  <c r="U1678" i="1"/>
  <c r="U1682" i="1"/>
  <c r="U1686" i="1"/>
  <c r="U1690" i="1"/>
  <c r="U1694" i="1"/>
  <c r="U1698" i="1"/>
  <c r="U1702" i="1"/>
  <c r="U1706" i="1"/>
  <c r="U1710" i="1"/>
  <c r="U1714" i="1"/>
  <c r="U1718" i="1"/>
  <c r="U1722" i="1"/>
  <c r="U1726" i="1"/>
  <c r="U1730" i="1"/>
  <c r="U1734" i="1"/>
  <c r="U1738" i="1"/>
  <c r="U1742" i="1"/>
  <c r="U1746" i="1"/>
  <c r="U1750" i="1"/>
  <c r="U1754" i="1"/>
  <c r="U1758" i="1"/>
  <c r="U1762" i="1"/>
  <c r="U1766" i="1"/>
  <c r="U1770" i="1"/>
  <c r="U1774" i="1"/>
  <c r="U1778" i="1"/>
  <c r="U1782" i="1"/>
  <c r="U1786" i="1"/>
  <c r="U1790" i="1"/>
  <c r="U1794" i="1"/>
  <c r="U1798" i="1"/>
  <c r="U1802" i="1"/>
  <c r="U1806" i="1"/>
  <c r="U1810" i="1"/>
  <c r="U1814" i="1"/>
  <c r="U1818" i="1"/>
  <c r="U1822" i="1"/>
  <c r="U1826" i="1"/>
  <c r="U1830" i="1"/>
  <c r="U1834" i="1"/>
  <c r="U1838" i="1"/>
  <c r="U1842" i="1"/>
  <c r="U1846" i="1"/>
  <c r="U1850" i="1"/>
  <c r="U1854" i="1"/>
  <c r="U1858" i="1"/>
  <c r="U1862" i="1"/>
  <c r="U1866" i="1"/>
  <c r="U1870" i="1"/>
  <c r="U1874" i="1"/>
  <c r="U1878" i="1"/>
  <c r="U1882" i="1"/>
  <c r="U1886" i="1"/>
  <c r="U1890" i="1"/>
  <c r="U1894" i="1"/>
  <c r="U1898" i="1"/>
  <c r="U1902" i="1"/>
  <c r="U1906" i="1"/>
  <c r="U1910" i="1"/>
  <c r="U1914" i="1"/>
  <c r="U1918" i="1"/>
  <c r="U1922" i="1"/>
  <c r="U1926" i="1"/>
  <c r="U1930" i="1"/>
  <c r="U1934" i="1"/>
  <c r="U1938" i="1"/>
  <c r="U1942" i="1"/>
  <c r="U1946" i="1"/>
  <c r="U1950" i="1"/>
  <c r="U187" i="1"/>
  <c r="U362" i="1"/>
  <c r="U426" i="1"/>
  <c r="U490" i="1"/>
  <c r="U554" i="1"/>
  <c r="U618" i="1"/>
  <c r="U682" i="1"/>
  <c r="U746" i="1"/>
  <c r="U810" i="1"/>
  <c r="U874" i="1"/>
  <c r="U903" i="1"/>
  <c r="U924" i="1"/>
  <c r="U942" i="1"/>
  <c r="U958" i="1"/>
  <c r="U974" i="1"/>
  <c r="U990" i="1"/>
  <c r="U1006" i="1"/>
  <c r="U1022" i="1"/>
  <c r="U1038" i="1"/>
  <c r="U1054" i="1"/>
  <c r="U1070" i="1"/>
  <c r="U1086" i="1"/>
  <c r="U1102" i="1"/>
  <c r="U1118" i="1"/>
  <c r="U1134" i="1"/>
  <c r="U1150" i="1"/>
  <c r="U1166" i="1"/>
  <c r="U1182" i="1"/>
  <c r="U1198" i="1"/>
  <c r="U1214" i="1"/>
  <c r="U1230" i="1"/>
  <c r="U1246" i="1"/>
  <c r="U1262" i="1"/>
  <c r="U1278" i="1"/>
  <c r="U1294" i="1"/>
  <c r="U1310" i="1"/>
  <c r="U1326" i="1"/>
  <c r="U1342" i="1"/>
  <c r="U1358" i="1"/>
  <c r="U1371" i="1"/>
  <c r="U1379" i="1"/>
  <c r="U1387" i="1"/>
  <c r="U1395" i="1"/>
  <c r="U1403" i="1"/>
  <c r="U1411" i="1"/>
  <c r="U1419" i="1"/>
  <c r="U1424" i="1"/>
  <c r="U1430" i="1"/>
  <c r="U1435" i="1"/>
  <c r="U1440" i="1"/>
  <c r="U1446" i="1"/>
  <c r="U1451" i="1"/>
  <c r="U1456" i="1"/>
  <c r="U1462" i="1"/>
  <c r="U1467" i="1"/>
  <c r="U1472" i="1"/>
  <c r="U1478" i="1"/>
  <c r="U1483" i="1"/>
  <c r="U1488" i="1"/>
  <c r="U1494" i="1"/>
  <c r="U1499" i="1"/>
  <c r="U1504" i="1"/>
  <c r="U1510" i="1"/>
  <c r="U1515" i="1"/>
  <c r="U1520" i="1"/>
  <c r="U1526" i="1"/>
  <c r="U1531" i="1"/>
  <c r="U1535" i="1"/>
  <c r="U1539" i="1"/>
  <c r="U1543" i="1"/>
  <c r="U1547" i="1"/>
  <c r="U1551" i="1"/>
  <c r="U1555" i="1"/>
  <c r="U1559" i="1"/>
  <c r="U1563" i="1"/>
  <c r="U1567" i="1"/>
  <c r="U1571" i="1"/>
  <c r="U1575" i="1"/>
  <c r="U1579" i="1"/>
  <c r="U1583" i="1"/>
  <c r="U1587" i="1"/>
  <c r="U1591" i="1"/>
  <c r="U1595" i="1"/>
  <c r="U1599" i="1"/>
  <c r="U1603" i="1"/>
  <c r="U1607" i="1"/>
  <c r="U1611" i="1"/>
  <c r="U1615" i="1"/>
  <c r="U1619" i="1"/>
  <c r="U1623" i="1"/>
  <c r="U1627" i="1"/>
  <c r="U1631" i="1"/>
  <c r="U1635" i="1"/>
  <c r="U1639" i="1"/>
  <c r="U1643" i="1"/>
  <c r="U1647" i="1"/>
  <c r="U1651" i="1"/>
  <c r="U1655" i="1"/>
  <c r="U1659" i="1"/>
  <c r="U1663" i="1"/>
  <c r="U1667" i="1"/>
  <c r="U1671" i="1"/>
  <c r="U1675" i="1"/>
  <c r="U1679" i="1"/>
  <c r="U1683" i="1"/>
  <c r="U1687" i="1"/>
  <c r="U1691" i="1"/>
  <c r="U1695" i="1"/>
  <c r="U1699" i="1"/>
  <c r="U1703" i="1"/>
  <c r="U1707" i="1"/>
  <c r="U1711" i="1"/>
  <c r="U1715" i="1"/>
  <c r="U1719" i="1"/>
  <c r="U1723" i="1"/>
  <c r="U1727" i="1"/>
  <c r="U1731" i="1"/>
  <c r="U1735" i="1"/>
  <c r="U1739" i="1"/>
  <c r="U1743" i="1"/>
  <c r="U1747" i="1"/>
  <c r="U1751" i="1"/>
  <c r="U1755" i="1"/>
  <c r="U1759" i="1"/>
  <c r="U1763" i="1"/>
  <c r="U1767" i="1"/>
  <c r="U1771" i="1"/>
  <c r="U1775" i="1"/>
  <c r="U1779" i="1"/>
  <c r="U1783" i="1"/>
  <c r="U1787" i="1"/>
  <c r="U1791" i="1"/>
  <c r="U1795" i="1"/>
  <c r="U1799" i="1"/>
  <c r="U1803" i="1"/>
  <c r="U1807" i="1"/>
  <c r="U1811" i="1"/>
  <c r="U1815" i="1"/>
  <c r="U1819" i="1"/>
  <c r="U1823" i="1"/>
  <c r="U1827" i="1"/>
  <c r="U1831" i="1"/>
  <c r="U1835" i="1"/>
  <c r="U1839" i="1"/>
  <c r="U1843" i="1"/>
  <c r="U1847" i="1"/>
  <c r="U1851" i="1"/>
  <c r="U1855" i="1"/>
  <c r="U1859" i="1"/>
  <c r="U1863" i="1"/>
  <c r="U1867" i="1"/>
  <c r="U1871" i="1"/>
  <c r="U1875" i="1"/>
  <c r="U1879" i="1"/>
  <c r="U1883" i="1"/>
  <c r="U1887" i="1"/>
  <c r="U1891" i="1"/>
  <c r="U1895" i="1"/>
  <c r="U1899" i="1"/>
  <c r="U1903" i="1"/>
  <c r="U1907" i="1"/>
  <c r="U1911" i="1"/>
  <c r="U1915" i="1"/>
  <c r="U1919" i="1"/>
  <c r="U1923" i="1"/>
  <c r="U1927" i="1"/>
  <c r="U1931" i="1"/>
  <c r="U1935" i="1"/>
  <c r="U1939" i="1"/>
  <c r="U1943" i="1"/>
  <c r="U1947" i="1"/>
  <c r="U1951" i="1"/>
  <c r="U1955" i="1"/>
  <c r="U1959" i="1"/>
  <c r="U1963" i="1"/>
  <c r="U1967" i="1"/>
  <c r="U1971" i="1"/>
  <c r="U1975" i="1"/>
  <c r="U1979" i="1"/>
  <c r="U1983" i="1"/>
  <c r="U1987" i="1"/>
  <c r="U1991" i="1"/>
  <c r="U1995" i="1"/>
  <c r="U1999" i="1"/>
  <c r="U2003" i="1"/>
  <c r="U2007" i="1"/>
  <c r="U2011" i="1"/>
  <c r="U2015" i="1"/>
  <c r="U2019" i="1"/>
  <c r="U2023" i="1"/>
  <c r="U2027" i="1"/>
  <c r="U2031" i="1"/>
  <c r="U2035" i="1"/>
  <c r="U2039" i="1"/>
  <c r="U2043" i="1"/>
  <c r="U2047" i="1"/>
  <c r="U2051" i="1"/>
  <c r="U2055" i="1"/>
  <c r="U2059" i="1"/>
  <c r="U2063" i="1"/>
  <c r="U2067" i="1"/>
  <c r="U2071" i="1"/>
  <c r="U2075" i="1"/>
  <c r="U2079" i="1"/>
  <c r="U2083" i="1"/>
  <c r="U2087" i="1"/>
  <c r="U2091" i="1"/>
  <c r="U2095" i="1"/>
  <c r="U2099" i="1"/>
  <c r="U2103" i="1"/>
  <c r="U2107" i="1"/>
  <c r="U2111" i="1"/>
  <c r="U2115" i="1"/>
  <c r="U2119" i="1"/>
  <c r="U2123" i="1"/>
  <c r="U2127" i="1"/>
  <c r="U2131" i="1"/>
  <c r="U2135" i="1"/>
  <c r="U2139" i="1"/>
  <c r="U2143" i="1"/>
  <c r="U2147" i="1"/>
  <c r="U2151" i="1"/>
  <c r="U2155" i="1"/>
  <c r="U2159" i="1"/>
  <c r="U2163" i="1"/>
  <c r="U2167" i="1"/>
  <c r="U2171" i="1"/>
  <c r="U2175" i="1"/>
  <c r="U2179" i="1"/>
  <c r="U2183" i="1"/>
  <c r="U2187" i="1"/>
  <c r="U2191" i="1"/>
  <c r="U2195" i="1"/>
  <c r="U2199" i="1"/>
  <c r="U2203" i="1"/>
  <c r="U251" i="1"/>
  <c r="U570" i="1"/>
  <c r="U826" i="1"/>
  <c r="U946" i="1"/>
  <c r="U1010" i="1"/>
  <c r="U1074" i="1"/>
  <c r="U1138" i="1"/>
  <c r="U1202" i="1"/>
  <c r="U1266" i="1"/>
  <c r="U1330" i="1"/>
  <c r="U1382" i="1"/>
  <c r="U1414" i="1"/>
  <c r="U1436" i="1"/>
  <c r="U1458" i="1"/>
  <c r="U1479" i="1"/>
  <c r="U1500" i="1"/>
  <c r="U1522" i="1"/>
  <c r="U1540" i="1"/>
  <c r="U1556" i="1"/>
  <c r="U1572" i="1"/>
  <c r="U1588" i="1"/>
  <c r="U1604" i="1"/>
  <c r="U1620" i="1"/>
  <c r="U1636" i="1"/>
  <c r="U1652" i="1"/>
  <c r="U1668" i="1"/>
  <c r="U1684" i="1"/>
  <c r="U1700" i="1"/>
  <c r="U1716" i="1"/>
  <c r="U1732" i="1"/>
  <c r="U1748" i="1"/>
  <c r="U1764" i="1"/>
  <c r="U1780" i="1"/>
  <c r="U1796" i="1"/>
  <c r="U1812" i="1"/>
  <c r="U1828" i="1"/>
  <c r="U1844" i="1"/>
  <c r="U1860" i="1"/>
  <c r="U1876" i="1"/>
  <c r="U1892" i="1"/>
  <c r="U1908" i="1"/>
  <c r="U1924" i="1"/>
  <c r="U1940" i="1"/>
  <c r="U1949" i="1"/>
  <c r="U1956" i="1"/>
  <c r="U1961" i="1"/>
  <c r="U1966" i="1"/>
  <c r="U1972" i="1"/>
  <c r="U1977" i="1"/>
  <c r="U1982" i="1"/>
  <c r="U1988" i="1"/>
  <c r="U1993" i="1"/>
  <c r="U1998" i="1"/>
  <c r="U2004" i="1"/>
  <c r="U2009" i="1"/>
  <c r="U2014" i="1"/>
  <c r="U2020" i="1"/>
  <c r="U2025" i="1"/>
  <c r="U2030" i="1"/>
  <c r="U2036" i="1"/>
  <c r="U2041" i="1"/>
  <c r="U2046" i="1"/>
  <c r="U2052" i="1"/>
  <c r="U2057" i="1"/>
  <c r="U2062" i="1"/>
  <c r="U2068" i="1"/>
  <c r="U2073" i="1"/>
  <c r="U2078" i="1"/>
  <c r="U2084" i="1"/>
  <c r="U2089" i="1"/>
  <c r="U2094" i="1"/>
  <c r="U2100" i="1"/>
  <c r="U2105" i="1"/>
  <c r="U2110" i="1"/>
  <c r="U2116" i="1"/>
  <c r="U2121" i="1"/>
  <c r="U2126" i="1"/>
  <c r="U2132" i="1"/>
  <c r="U2137" i="1"/>
  <c r="U2142" i="1"/>
  <c r="U2148" i="1"/>
  <c r="U2153" i="1"/>
  <c r="U2158" i="1"/>
  <c r="U2164" i="1"/>
  <c r="U2169" i="1"/>
  <c r="U2174" i="1"/>
  <c r="U2180" i="1"/>
  <c r="U2185" i="1"/>
  <c r="U2190" i="1"/>
  <c r="U2196" i="1"/>
  <c r="U2201" i="1"/>
  <c r="U2206" i="1"/>
  <c r="U2210" i="1"/>
  <c r="U2214" i="1"/>
  <c r="U2218" i="1"/>
  <c r="U2222" i="1"/>
  <c r="U2226" i="1"/>
  <c r="U2230" i="1"/>
  <c r="U2234" i="1"/>
  <c r="U2238" i="1"/>
  <c r="U2242" i="1"/>
  <c r="U2246" i="1"/>
  <c r="U2250" i="1"/>
  <c r="U2254" i="1"/>
  <c r="U2258" i="1"/>
  <c r="U2262" i="1"/>
  <c r="U2266" i="1"/>
  <c r="U2270" i="1"/>
  <c r="U2274" i="1"/>
  <c r="U2278" i="1"/>
  <c r="U2282" i="1"/>
  <c r="U2286" i="1"/>
  <c r="U2290" i="1"/>
  <c r="U2294" i="1"/>
  <c r="U2298" i="1"/>
  <c r="U2302" i="1"/>
  <c r="U2306" i="1"/>
  <c r="U2310" i="1"/>
  <c r="U2314" i="1"/>
  <c r="U2318" i="1"/>
  <c r="U2322" i="1"/>
  <c r="U2326" i="1"/>
  <c r="U2330" i="1"/>
  <c r="U2334" i="1"/>
  <c r="U2338" i="1"/>
  <c r="U2342" i="1"/>
  <c r="U2346" i="1"/>
  <c r="U2350" i="1"/>
  <c r="U2354" i="1"/>
  <c r="U2358" i="1"/>
  <c r="U2362" i="1"/>
  <c r="U2366" i="1"/>
  <c r="U2370" i="1"/>
  <c r="U2374" i="1"/>
  <c r="U2378" i="1"/>
  <c r="U2382" i="1"/>
  <c r="U2386" i="1"/>
  <c r="U2390" i="1"/>
  <c r="U2394" i="1"/>
  <c r="U2398" i="1"/>
  <c r="U2402" i="1"/>
  <c r="U2406" i="1"/>
  <c r="U2410" i="1"/>
  <c r="U2414" i="1"/>
  <c r="U2418" i="1"/>
  <c r="U2422" i="1"/>
  <c r="U2426" i="1"/>
  <c r="U2430" i="1"/>
  <c r="U2434" i="1"/>
  <c r="U2438" i="1"/>
  <c r="U2442" i="1"/>
  <c r="U2446" i="1"/>
  <c r="U2450" i="1"/>
  <c r="U2454" i="1"/>
  <c r="U2458" i="1"/>
  <c r="U2462" i="1"/>
  <c r="U2466" i="1"/>
  <c r="U2470" i="1"/>
  <c r="U2474" i="1"/>
  <c r="U2478" i="1"/>
  <c r="U2482" i="1"/>
  <c r="U2486" i="1"/>
  <c r="U2490" i="1"/>
  <c r="U2494" i="1"/>
  <c r="U2498" i="1"/>
  <c r="U2502" i="1"/>
  <c r="U2506" i="1"/>
  <c r="U2510" i="1"/>
  <c r="U2514" i="1"/>
  <c r="U2518" i="1"/>
  <c r="U2522" i="1"/>
  <c r="U2526" i="1"/>
  <c r="U2530" i="1"/>
  <c r="U2534" i="1"/>
  <c r="U2538" i="1"/>
  <c r="U2542" i="1"/>
  <c r="U2546" i="1"/>
  <c r="U2550" i="1"/>
  <c r="U2554" i="1"/>
  <c r="U2558" i="1"/>
  <c r="U2562" i="1"/>
  <c r="U2566" i="1"/>
  <c r="U2570" i="1"/>
  <c r="U2574" i="1"/>
  <c r="U2578" i="1"/>
  <c r="U2582" i="1"/>
  <c r="U2586" i="1"/>
  <c r="U2590" i="1"/>
  <c r="U2594" i="1"/>
  <c r="U2598" i="1"/>
  <c r="U2602" i="1"/>
  <c r="U2606" i="1"/>
  <c r="U2610" i="1"/>
  <c r="U2614" i="1"/>
  <c r="U2618" i="1"/>
  <c r="U2622" i="1"/>
  <c r="U2626" i="1"/>
  <c r="U2630" i="1"/>
  <c r="U2634" i="1"/>
  <c r="U2638" i="1"/>
  <c r="U2642" i="1"/>
  <c r="U2646" i="1"/>
  <c r="U2650" i="1"/>
  <c r="U2654" i="1"/>
  <c r="U2658" i="1"/>
  <c r="U2662" i="1"/>
  <c r="U2666" i="1"/>
  <c r="U2670" i="1"/>
  <c r="U2674" i="1"/>
  <c r="U2678" i="1"/>
  <c r="U2682" i="1"/>
  <c r="U2686" i="1"/>
  <c r="U2690" i="1"/>
  <c r="U2694" i="1"/>
  <c r="U2698" i="1"/>
  <c r="U2702" i="1"/>
  <c r="U2706" i="1"/>
  <c r="U2710" i="1"/>
  <c r="U2714" i="1"/>
  <c r="U2718" i="1"/>
  <c r="U2722" i="1"/>
  <c r="U2726" i="1"/>
  <c r="U2730" i="1"/>
  <c r="U2734" i="1"/>
  <c r="U2738" i="1"/>
  <c r="U2742" i="1"/>
  <c r="U2746" i="1"/>
  <c r="U2750" i="1"/>
  <c r="U2754" i="1"/>
  <c r="U2758" i="1"/>
  <c r="U2762" i="1"/>
  <c r="U2766" i="1"/>
  <c r="U2770" i="1"/>
  <c r="U2774" i="1"/>
  <c r="U2778" i="1"/>
  <c r="U2782" i="1"/>
  <c r="U2786" i="1"/>
  <c r="U2790" i="1"/>
  <c r="U28" i="1"/>
  <c r="U762" i="1"/>
  <c r="U930" i="1"/>
  <c r="U994" i="1"/>
  <c r="U1058" i="1"/>
  <c r="U1122" i="1"/>
  <c r="U1186" i="1"/>
  <c r="U1250" i="1"/>
  <c r="U1314" i="1"/>
  <c r="U1374" i="1"/>
  <c r="U1406" i="1"/>
  <c r="U1431" i="1"/>
  <c r="U1452" i="1"/>
  <c r="U1474" i="1"/>
  <c r="U1495" i="1"/>
  <c r="U1516" i="1"/>
  <c r="U1536" i="1"/>
  <c r="U1552" i="1"/>
  <c r="U1568" i="1"/>
  <c r="U1584" i="1"/>
  <c r="U1600" i="1"/>
  <c r="U1616" i="1"/>
  <c r="U1632" i="1"/>
  <c r="U1648" i="1"/>
  <c r="U1664" i="1"/>
  <c r="U1680" i="1"/>
  <c r="U1696" i="1"/>
  <c r="U1728" i="1"/>
  <c r="U1744" i="1"/>
  <c r="U1760" i="1"/>
  <c r="U1792" i="1"/>
  <c r="U1824" i="1"/>
  <c r="U1856" i="1"/>
  <c r="U1888" i="1"/>
  <c r="U1920" i="1"/>
  <c r="U1954" i="1"/>
  <c r="U1965" i="1"/>
  <c r="U1976" i="1"/>
  <c r="U1986" i="1"/>
  <c r="U1997" i="1"/>
  <c r="U2008" i="1"/>
  <c r="U2018" i="1"/>
  <c r="U2024" i="1"/>
  <c r="U2029" i="1"/>
  <c r="U2034" i="1"/>
  <c r="U2040" i="1"/>
  <c r="U2045" i="1"/>
  <c r="U2050" i="1"/>
  <c r="U2056" i="1"/>
  <c r="U2061" i="1"/>
  <c r="U2066" i="1"/>
  <c r="U2072" i="1"/>
  <c r="U2077" i="1"/>
  <c r="U2082" i="1"/>
  <c r="U2088" i="1"/>
  <c r="U2093" i="1"/>
  <c r="U2098" i="1"/>
  <c r="U2104" i="1"/>
  <c r="U2109" i="1"/>
  <c r="U2114" i="1"/>
  <c r="U2120" i="1"/>
  <c r="U2125" i="1"/>
  <c r="U2130" i="1"/>
  <c r="U2136" i="1"/>
  <c r="U2141" i="1"/>
  <c r="U2146" i="1"/>
  <c r="U2152" i="1"/>
  <c r="U2157" i="1"/>
  <c r="U2162" i="1"/>
  <c r="U2168" i="1"/>
  <c r="U2173" i="1"/>
  <c r="U2178" i="1"/>
  <c r="U2184" i="1"/>
  <c r="U2189" i="1"/>
  <c r="U2194" i="1"/>
  <c r="U2200" i="1"/>
  <c r="U2205" i="1"/>
  <c r="U2209" i="1"/>
  <c r="U2213" i="1"/>
  <c r="U2217" i="1"/>
  <c r="U2221" i="1"/>
  <c r="U2225" i="1"/>
  <c r="U2229" i="1"/>
  <c r="U2233" i="1"/>
  <c r="U2237" i="1"/>
  <c r="U2241" i="1"/>
  <c r="U2245" i="1"/>
  <c r="U2249" i="1"/>
  <c r="U2253" i="1"/>
  <c r="U2257" i="1"/>
  <c r="U2261" i="1"/>
  <c r="U2265" i="1"/>
  <c r="U2269" i="1"/>
  <c r="U2273" i="1"/>
  <c r="U2277" i="1"/>
  <c r="U2281" i="1"/>
  <c r="U2285" i="1"/>
  <c r="U2289" i="1"/>
  <c r="U2293" i="1"/>
  <c r="U2297" i="1"/>
  <c r="U2301" i="1"/>
  <c r="U2305" i="1"/>
  <c r="U2309" i="1"/>
  <c r="U378" i="1"/>
  <c r="U634" i="1"/>
  <c r="U887" i="1"/>
  <c r="U962" i="1"/>
  <c r="U1026" i="1"/>
  <c r="U1090" i="1"/>
  <c r="U1154" i="1"/>
  <c r="U1218" i="1"/>
  <c r="U1282" i="1"/>
  <c r="U1346" i="1"/>
  <c r="U1390" i="1"/>
  <c r="U1420" i="1"/>
  <c r="U1442" i="1"/>
  <c r="U1463" i="1"/>
  <c r="U1484" i="1"/>
  <c r="U1506" i="1"/>
  <c r="U1527" i="1"/>
  <c r="U1544" i="1"/>
  <c r="U1560" i="1"/>
  <c r="U1576" i="1"/>
  <c r="U1592" i="1"/>
  <c r="U1608" i="1"/>
  <c r="U1624" i="1"/>
  <c r="U1640" i="1"/>
  <c r="U1656" i="1"/>
  <c r="U1672" i="1"/>
  <c r="U1688" i="1"/>
  <c r="U1704" i="1"/>
  <c r="U1720" i="1"/>
  <c r="U1736" i="1"/>
  <c r="U1752" i="1"/>
  <c r="U1768" i="1"/>
  <c r="U1784" i="1"/>
  <c r="U1800" i="1"/>
  <c r="U1816" i="1"/>
  <c r="U1832" i="1"/>
  <c r="U1848" i="1"/>
  <c r="U1864" i="1"/>
  <c r="U1880" i="1"/>
  <c r="U1896" i="1"/>
  <c r="U1912" i="1"/>
  <c r="U1928" i="1"/>
  <c r="U1944" i="1"/>
  <c r="U1952" i="1"/>
  <c r="U1957" i="1"/>
  <c r="U1962" i="1"/>
  <c r="U1968" i="1"/>
  <c r="U1973" i="1"/>
  <c r="U1978" i="1"/>
  <c r="U1984" i="1"/>
  <c r="U1989" i="1"/>
  <c r="U1994" i="1"/>
  <c r="U2000" i="1"/>
  <c r="U2005" i="1"/>
  <c r="U2010" i="1"/>
  <c r="U2016" i="1"/>
  <c r="U2021" i="1"/>
  <c r="U2026" i="1"/>
  <c r="U2032" i="1"/>
  <c r="U2037" i="1"/>
  <c r="U2042" i="1"/>
  <c r="U2048" i="1"/>
  <c r="U2053" i="1"/>
  <c r="U2058" i="1"/>
  <c r="U2064" i="1"/>
  <c r="U2069" i="1"/>
  <c r="U2074" i="1"/>
  <c r="U2080" i="1"/>
  <c r="U2085" i="1"/>
  <c r="U2090" i="1"/>
  <c r="U2096" i="1"/>
  <c r="U2101" i="1"/>
  <c r="U2106" i="1"/>
  <c r="U2112" i="1"/>
  <c r="U2117" i="1"/>
  <c r="U2122" i="1"/>
  <c r="U2128" i="1"/>
  <c r="U2133" i="1"/>
  <c r="U2138" i="1"/>
  <c r="U2144" i="1"/>
  <c r="U2149" i="1"/>
  <c r="U2154" i="1"/>
  <c r="U2160" i="1"/>
  <c r="U2165" i="1"/>
  <c r="U2170" i="1"/>
  <c r="U2176" i="1"/>
  <c r="U2181" i="1"/>
  <c r="U2186" i="1"/>
  <c r="U2192" i="1"/>
  <c r="U2197" i="1"/>
  <c r="U2202" i="1"/>
  <c r="U2207" i="1"/>
  <c r="U2211" i="1"/>
  <c r="U2215" i="1"/>
  <c r="U2219" i="1"/>
  <c r="U2223" i="1"/>
  <c r="U2227" i="1"/>
  <c r="U2231" i="1"/>
  <c r="U2235" i="1"/>
  <c r="U2239" i="1"/>
  <c r="U2243" i="1"/>
  <c r="U2247" i="1"/>
  <c r="U2251" i="1"/>
  <c r="U2255" i="1"/>
  <c r="U2259" i="1"/>
  <c r="U2263" i="1"/>
  <c r="U2267" i="1"/>
  <c r="U2271" i="1"/>
  <c r="U2275" i="1"/>
  <c r="U2279" i="1"/>
  <c r="U2283" i="1"/>
  <c r="U2287" i="1"/>
  <c r="U2291" i="1"/>
  <c r="U2295" i="1"/>
  <c r="U2299" i="1"/>
  <c r="U2303" i="1"/>
  <c r="U2307" i="1"/>
  <c r="U2311" i="1"/>
  <c r="U2315" i="1"/>
  <c r="U2319" i="1"/>
  <c r="U2323" i="1"/>
  <c r="U2327" i="1"/>
  <c r="U2331" i="1"/>
  <c r="U2335" i="1"/>
  <c r="U2339" i="1"/>
  <c r="U2343" i="1"/>
  <c r="U2347" i="1"/>
  <c r="U2351" i="1"/>
  <c r="U2355" i="1"/>
  <c r="U2359" i="1"/>
  <c r="U2363" i="1"/>
  <c r="U2367" i="1"/>
  <c r="U2371" i="1"/>
  <c r="U2375" i="1"/>
  <c r="U2379" i="1"/>
  <c r="U2383" i="1"/>
  <c r="U2387" i="1"/>
  <c r="U2391" i="1"/>
  <c r="U2395" i="1"/>
  <c r="U2399" i="1"/>
  <c r="U2403" i="1"/>
  <c r="U2407" i="1"/>
  <c r="U2411" i="1"/>
  <c r="U2415" i="1"/>
  <c r="U2419" i="1"/>
  <c r="U2423" i="1"/>
  <c r="U2427" i="1"/>
  <c r="U2431" i="1"/>
  <c r="U2435" i="1"/>
  <c r="U2439" i="1"/>
  <c r="U2443" i="1"/>
  <c r="U2447" i="1"/>
  <c r="U2451" i="1"/>
  <c r="U2455" i="1"/>
  <c r="U2459" i="1"/>
  <c r="U2463" i="1"/>
  <c r="U2467" i="1"/>
  <c r="U2471" i="1"/>
  <c r="U2475" i="1"/>
  <c r="U2479" i="1"/>
  <c r="U2483" i="1"/>
  <c r="U2487" i="1"/>
  <c r="U2491" i="1"/>
  <c r="U2495" i="1"/>
  <c r="U2499" i="1"/>
  <c r="U2503" i="1"/>
  <c r="U2507" i="1"/>
  <c r="U2511" i="1"/>
  <c r="U2515" i="1"/>
  <c r="U2519" i="1"/>
  <c r="U2523" i="1"/>
  <c r="U2527" i="1"/>
  <c r="U2531" i="1"/>
  <c r="U2535" i="1"/>
  <c r="U2539" i="1"/>
  <c r="U2543" i="1"/>
  <c r="U2547" i="1"/>
  <c r="U2551" i="1"/>
  <c r="U2555" i="1"/>
  <c r="U2559" i="1"/>
  <c r="U2563" i="1"/>
  <c r="U2567" i="1"/>
  <c r="U2571" i="1"/>
  <c r="U2575" i="1"/>
  <c r="U2579" i="1"/>
  <c r="U2583" i="1"/>
  <c r="U2587" i="1"/>
  <c r="U2591" i="1"/>
  <c r="U2595" i="1"/>
  <c r="U2599" i="1"/>
  <c r="U2603" i="1"/>
  <c r="U2607" i="1"/>
  <c r="U2611" i="1"/>
  <c r="U2615" i="1"/>
  <c r="U2619" i="1"/>
  <c r="U2623" i="1"/>
  <c r="U2627" i="1"/>
  <c r="U2631" i="1"/>
  <c r="U2635" i="1"/>
  <c r="U2639" i="1"/>
  <c r="U2643" i="1"/>
  <c r="U2647" i="1"/>
  <c r="U2651" i="1"/>
  <c r="U2655" i="1"/>
  <c r="U2659" i="1"/>
  <c r="U2663" i="1"/>
  <c r="U2667" i="1"/>
  <c r="U2671" i="1"/>
  <c r="U2675" i="1"/>
  <c r="U2679" i="1"/>
  <c r="U2683" i="1"/>
  <c r="U2687" i="1"/>
  <c r="U2691" i="1"/>
  <c r="U2695" i="1"/>
  <c r="U2699" i="1"/>
  <c r="U2703" i="1"/>
  <c r="U2707" i="1"/>
  <c r="U2711" i="1"/>
  <c r="U2715" i="1"/>
  <c r="U2719" i="1"/>
  <c r="U2723" i="1"/>
  <c r="U2727" i="1"/>
  <c r="U2731" i="1"/>
  <c r="U2735" i="1"/>
  <c r="U2739" i="1"/>
  <c r="U2743" i="1"/>
  <c r="U2747" i="1"/>
  <c r="U2751" i="1"/>
  <c r="U2755" i="1"/>
  <c r="U2759" i="1"/>
  <c r="U2763" i="1"/>
  <c r="U2767" i="1"/>
  <c r="U2771" i="1"/>
  <c r="U2775" i="1"/>
  <c r="U2779" i="1"/>
  <c r="U2783" i="1"/>
  <c r="U2787" i="1"/>
  <c r="U2791" i="1"/>
  <c r="U506" i="1"/>
  <c r="U1712" i="1"/>
  <c r="U1776" i="1"/>
  <c r="U1808" i="1"/>
  <c r="U1840" i="1"/>
  <c r="U1872" i="1"/>
  <c r="U1904" i="1"/>
  <c r="U1936" i="1"/>
  <c r="U1948" i="1"/>
  <c r="U1960" i="1"/>
  <c r="U1970" i="1"/>
  <c r="U1981" i="1"/>
  <c r="U1992" i="1"/>
  <c r="U2002" i="1"/>
  <c r="U2013" i="1"/>
  <c r="U442" i="1"/>
  <c r="U698" i="1"/>
  <c r="U908" i="1"/>
  <c r="U978" i="1"/>
  <c r="U1042" i="1"/>
  <c r="U1106" i="1"/>
  <c r="U1170" i="1"/>
  <c r="U1234" i="1"/>
  <c r="U1298" i="1"/>
  <c r="U1362" i="1"/>
  <c r="U1398" i="1"/>
  <c r="U1426" i="1"/>
  <c r="U1447" i="1"/>
  <c r="U1468" i="1"/>
  <c r="U1490" i="1"/>
  <c r="U1511" i="1"/>
  <c r="U1532" i="1"/>
  <c r="U1548" i="1"/>
  <c r="U1564" i="1"/>
  <c r="U1580" i="1"/>
  <c r="U1596" i="1"/>
  <c r="U1612" i="1"/>
  <c r="U1628" i="1"/>
  <c r="U1644" i="1"/>
  <c r="U1660" i="1"/>
  <c r="U1676" i="1"/>
  <c r="U1692" i="1"/>
  <c r="U1708" i="1"/>
  <c r="U1724" i="1"/>
  <c r="U1740" i="1"/>
  <c r="U1756" i="1"/>
  <c r="U1772" i="1"/>
  <c r="U1788" i="1"/>
  <c r="U1804" i="1"/>
  <c r="U1820" i="1"/>
  <c r="U1836" i="1"/>
  <c r="U1852" i="1"/>
  <c r="U1868" i="1"/>
  <c r="U1884" i="1"/>
  <c r="U1900" i="1"/>
  <c r="U1916" i="1"/>
  <c r="U1932" i="1"/>
  <c r="U1945" i="1"/>
  <c r="U1953" i="1"/>
  <c r="U1958" i="1"/>
  <c r="U1964" i="1"/>
  <c r="U1969" i="1"/>
  <c r="U1974" i="1"/>
  <c r="U1980" i="1"/>
  <c r="U1985" i="1"/>
  <c r="U1990" i="1"/>
  <c r="U1996" i="1"/>
  <c r="U2001" i="1"/>
  <c r="U2006" i="1"/>
  <c r="U2012" i="1"/>
  <c r="U2017" i="1"/>
  <c r="U2022" i="1"/>
  <c r="U2028" i="1"/>
  <c r="U2033" i="1"/>
  <c r="U2038" i="1"/>
  <c r="U2044" i="1"/>
  <c r="U2049" i="1"/>
  <c r="U2054" i="1"/>
  <c r="U2060" i="1"/>
  <c r="U2065" i="1"/>
  <c r="U2070" i="1"/>
  <c r="U2076" i="1"/>
  <c r="U2081" i="1"/>
  <c r="U2086" i="1"/>
  <c r="U2092" i="1"/>
  <c r="U2097" i="1"/>
  <c r="U2102" i="1"/>
  <c r="U2108" i="1"/>
  <c r="U2113" i="1"/>
  <c r="U2118" i="1"/>
  <c r="U2124" i="1"/>
  <c r="U2129" i="1"/>
  <c r="U2134" i="1"/>
  <c r="U2140" i="1"/>
  <c r="U2145" i="1"/>
  <c r="U2150" i="1"/>
  <c r="U2156" i="1"/>
  <c r="U2161" i="1"/>
  <c r="U2166" i="1"/>
  <c r="U2172" i="1"/>
  <c r="U2177" i="1"/>
  <c r="U2182" i="1"/>
  <c r="U2188" i="1"/>
  <c r="U2193" i="1"/>
  <c r="U2198" i="1"/>
  <c r="U2204" i="1"/>
  <c r="U2208" i="1"/>
  <c r="U2212" i="1"/>
  <c r="U2216" i="1"/>
  <c r="U2220" i="1"/>
  <c r="U2224" i="1"/>
  <c r="U2228" i="1"/>
  <c r="U2232" i="1"/>
  <c r="U2236" i="1"/>
  <c r="U2240" i="1"/>
  <c r="U2244" i="1"/>
  <c r="U2248" i="1"/>
  <c r="U2252" i="1"/>
  <c r="U2256" i="1"/>
  <c r="U2260" i="1"/>
  <c r="U2264" i="1"/>
  <c r="U2268" i="1"/>
  <c r="U2272" i="1"/>
  <c r="U2276" i="1"/>
  <c r="U2280" i="1"/>
  <c r="U2284" i="1"/>
  <c r="U2288" i="1"/>
  <c r="U2292" i="1"/>
  <c r="U2296" i="1"/>
  <c r="U2300" i="1"/>
  <c r="U2304" i="1"/>
  <c r="U2308" i="1"/>
  <c r="U2312" i="1"/>
  <c r="U2316" i="1"/>
  <c r="U2320" i="1"/>
  <c r="U2324" i="1"/>
  <c r="U2328" i="1"/>
  <c r="U2332" i="1"/>
  <c r="U2336" i="1"/>
  <c r="U2340" i="1"/>
  <c r="U2344" i="1"/>
  <c r="U2348" i="1"/>
  <c r="U2352" i="1"/>
  <c r="U2356" i="1"/>
  <c r="U2360" i="1"/>
  <c r="U2364" i="1"/>
  <c r="U2368" i="1"/>
  <c r="U2372" i="1"/>
  <c r="U2376" i="1"/>
  <c r="U2380" i="1"/>
  <c r="U2384" i="1"/>
  <c r="U2388" i="1"/>
  <c r="U2392" i="1"/>
  <c r="U2396" i="1"/>
  <c r="U2400" i="1"/>
  <c r="U2404" i="1"/>
  <c r="U2408" i="1"/>
  <c r="U2412" i="1"/>
  <c r="U2416" i="1"/>
  <c r="U2420" i="1"/>
  <c r="U2424" i="1"/>
  <c r="U2428" i="1"/>
  <c r="U2432" i="1"/>
  <c r="U2436" i="1"/>
  <c r="U2440" i="1"/>
  <c r="U2444" i="1"/>
  <c r="U2448" i="1"/>
  <c r="U2452" i="1"/>
  <c r="U2456" i="1"/>
  <c r="U2460" i="1"/>
  <c r="U2464" i="1"/>
  <c r="U2468" i="1"/>
  <c r="U2472" i="1"/>
  <c r="U2476" i="1"/>
  <c r="U2480" i="1"/>
  <c r="U2484" i="1"/>
  <c r="U2488" i="1"/>
  <c r="U2492" i="1"/>
  <c r="U2496" i="1"/>
  <c r="U2500" i="1"/>
  <c r="U2504" i="1"/>
  <c r="U2508" i="1"/>
  <c r="U2512" i="1"/>
  <c r="U2516" i="1"/>
  <c r="U2520" i="1"/>
  <c r="U2524" i="1"/>
  <c r="U2528" i="1"/>
  <c r="U2532" i="1"/>
  <c r="U2536" i="1"/>
  <c r="U2540" i="1"/>
  <c r="U2544" i="1"/>
  <c r="U2548" i="1"/>
  <c r="U2552" i="1"/>
  <c r="U2556" i="1"/>
  <c r="U2560" i="1"/>
  <c r="U2564" i="1"/>
  <c r="U2568" i="1"/>
  <c r="U2572" i="1"/>
  <c r="U2576" i="1"/>
  <c r="U2580" i="1"/>
  <c r="U2584" i="1"/>
  <c r="U2588" i="1"/>
  <c r="U2592" i="1"/>
  <c r="U2596" i="1"/>
  <c r="U2600" i="1"/>
  <c r="U2604" i="1"/>
  <c r="U2608" i="1"/>
  <c r="U2612" i="1"/>
  <c r="U2616" i="1"/>
  <c r="U2620" i="1"/>
  <c r="U2624" i="1"/>
  <c r="U2628" i="1"/>
  <c r="U2632" i="1"/>
  <c r="U2636" i="1"/>
  <c r="U2640" i="1"/>
  <c r="U2644" i="1"/>
  <c r="U2648" i="1"/>
  <c r="U2652" i="1"/>
  <c r="U2656" i="1"/>
  <c r="U2660" i="1"/>
  <c r="U2664" i="1"/>
  <c r="U2668" i="1"/>
  <c r="U2672" i="1"/>
  <c r="U2676" i="1"/>
  <c r="U2680" i="1"/>
  <c r="U2684" i="1"/>
  <c r="U2688" i="1"/>
  <c r="U2692" i="1"/>
  <c r="U2696" i="1"/>
  <c r="U2700" i="1"/>
  <c r="U2704" i="1"/>
  <c r="U2708" i="1"/>
  <c r="U2712" i="1"/>
  <c r="U2716" i="1"/>
  <c r="U2720" i="1"/>
  <c r="U2724" i="1"/>
  <c r="U2728" i="1"/>
  <c r="U2732" i="1"/>
  <c r="U2736" i="1"/>
  <c r="U2740" i="1"/>
  <c r="U2744" i="1"/>
  <c r="U2748" i="1"/>
  <c r="U2752" i="1"/>
  <c r="U2756" i="1"/>
  <c r="U2760" i="1"/>
  <c r="U2764" i="1"/>
  <c r="U2768" i="1"/>
  <c r="U2772" i="1"/>
  <c r="U2776" i="1"/>
  <c r="U2780" i="1"/>
  <c r="U2784" i="1"/>
  <c r="U2788" i="1"/>
  <c r="U2792" i="1"/>
  <c r="U2313" i="1"/>
  <c r="U2329" i="1"/>
  <c r="U2345" i="1"/>
  <c r="U2361" i="1"/>
  <c r="U2377" i="1"/>
  <c r="U2393" i="1"/>
  <c r="U2409" i="1"/>
  <c r="U2425" i="1"/>
  <c r="U2441" i="1"/>
  <c r="U2457" i="1"/>
  <c r="U2473" i="1"/>
  <c r="U2489" i="1"/>
  <c r="U2505" i="1"/>
  <c r="U2521" i="1"/>
  <c r="U2537" i="1"/>
  <c r="U2553" i="1"/>
  <c r="U2569" i="1"/>
  <c r="U2585" i="1"/>
  <c r="U2601" i="1"/>
  <c r="U2617" i="1"/>
  <c r="U2633" i="1"/>
  <c r="U2649" i="1"/>
  <c r="U2665" i="1"/>
  <c r="U2681" i="1"/>
  <c r="U2697" i="1"/>
  <c r="U2713" i="1"/>
  <c r="U2729" i="1"/>
  <c r="U2745" i="1"/>
  <c r="U2761" i="1"/>
  <c r="U2777" i="1"/>
  <c r="U2793" i="1"/>
  <c r="U2701" i="1"/>
  <c r="U2781" i="1"/>
  <c r="U2317" i="1"/>
  <c r="U2333" i="1"/>
  <c r="U2349" i="1"/>
  <c r="U2365" i="1"/>
  <c r="U2381" i="1"/>
  <c r="U2397" i="1"/>
  <c r="U2413" i="1"/>
  <c r="U2429" i="1"/>
  <c r="U2445" i="1"/>
  <c r="U2461" i="1"/>
  <c r="U2477" i="1"/>
  <c r="U2493" i="1"/>
  <c r="U2509" i="1"/>
  <c r="U2525" i="1"/>
  <c r="U2541" i="1"/>
  <c r="U2557" i="1"/>
  <c r="U2573" i="1"/>
  <c r="U2589" i="1"/>
  <c r="U2605" i="1"/>
  <c r="U2621" i="1"/>
  <c r="U2637" i="1"/>
  <c r="U2653" i="1"/>
  <c r="U2685" i="1"/>
  <c r="U2717" i="1"/>
  <c r="U2749" i="1"/>
  <c r="U2321" i="1"/>
  <c r="U2337" i="1"/>
  <c r="U2353" i="1"/>
  <c r="U2369" i="1"/>
  <c r="U2385" i="1"/>
  <c r="U2401" i="1"/>
  <c r="U2417" i="1"/>
  <c r="U2433" i="1"/>
  <c r="U2449" i="1"/>
  <c r="U2465" i="1"/>
  <c r="U2481" i="1"/>
  <c r="U2497" i="1"/>
  <c r="U2513" i="1"/>
  <c r="U2529" i="1"/>
  <c r="U2545" i="1"/>
  <c r="U2561" i="1"/>
  <c r="U2577" i="1"/>
  <c r="U2593" i="1"/>
  <c r="U2609" i="1"/>
  <c r="U2625" i="1"/>
  <c r="U2641" i="1"/>
  <c r="U2657" i="1"/>
  <c r="U2673" i="1"/>
  <c r="U2689" i="1"/>
  <c r="U2705" i="1"/>
  <c r="U2721" i="1"/>
  <c r="U2737" i="1"/>
  <c r="U2753" i="1"/>
  <c r="U2769" i="1"/>
  <c r="U2785" i="1"/>
  <c r="U2325" i="1"/>
  <c r="U2341" i="1"/>
  <c r="U2357" i="1"/>
  <c r="U2373" i="1"/>
  <c r="U2389" i="1"/>
  <c r="U2405" i="1"/>
  <c r="U2421" i="1"/>
  <c r="U2437" i="1"/>
  <c r="U2453" i="1"/>
  <c r="U2469" i="1"/>
  <c r="U2485" i="1"/>
  <c r="U2501" i="1"/>
  <c r="U2517" i="1"/>
  <c r="U2533" i="1"/>
  <c r="U2549" i="1"/>
  <c r="U2565" i="1"/>
  <c r="U2581" i="1"/>
  <c r="U2597" i="1"/>
  <c r="U2613" i="1"/>
  <c r="U2629" i="1"/>
  <c r="U2645" i="1"/>
  <c r="U2661" i="1"/>
  <c r="U2677" i="1"/>
  <c r="U2693" i="1"/>
  <c r="U2709" i="1"/>
  <c r="U2725" i="1"/>
  <c r="U2741" i="1"/>
  <c r="U2757" i="1"/>
  <c r="U2773" i="1"/>
  <c r="U2789" i="1"/>
  <c r="U2669" i="1"/>
  <c r="U2733" i="1"/>
  <c r="U2765" i="1"/>
  <c r="T5" i="1"/>
  <c r="U5" i="1" s="1" a="1"/>
  <c r="U5" i="1" s="1"/>
  <c r="T4" i="1"/>
  <c r="P175" i="1"/>
  <c r="P179" i="1"/>
  <c r="P183" i="1"/>
  <c r="P187" i="1"/>
  <c r="P191" i="1"/>
  <c r="P195" i="1"/>
  <c r="P199" i="1"/>
  <c r="P203" i="1"/>
  <c r="P207" i="1"/>
  <c r="P211" i="1"/>
  <c r="P215" i="1"/>
  <c r="P219" i="1"/>
  <c r="P223" i="1"/>
  <c r="P227" i="1"/>
  <c r="P231" i="1"/>
  <c r="P235" i="1"/>
  <c r="P239" i="1"/>
  <c r="P243" i="1"/>
  <c r="P247" i="1"/>
  <c r="P251" i="1"/>
  <c r="P255" i="1"/>
  <c r="P259" i="1"/>
  <c r="P263" i="1"/>
  <c r="P267" i="1"/>
  <c r="P271" i="1"/>
  <c r="P275" i="1"/>
  <c r="P279" i="1"/>
  <c r="P283" i="1"/>
  <c r="P287" i="1"/>
  <c r="P291" i="1"/>
  <c r="P295" i="1"/>
  <c r="P299" i="1"/>
  <c r="P303" i="1"/>
  <c r="P307" i="1"/>
  <c r="P178" i="1"/>
  <c r="P190" i="1"/>
  <c r="P202" i="1"/>
  <c r="P214" i="1"/>
  <c r="P226" i="1"/>
  <c r="P238" i="1"/>
  <c r="P254" i="1"/>
  <c r="P266" i="1"/>
  <c r="P278" i="1"/>
  <c r="P290" i="1"/>
  <c r="P302" i="1"/>
  <c r="P176" i="1"/>
  <c r="P180" i="1"/>
  <c r="P184" i="1"/>
  <c r="P188" i="1"/>
  <c r="P192" i="1"/>
  <c r="P196" i="1"/>
  <c r="P200" i="1"/>
  <c r="P204" i="1"/>
  <c r="P208" i="1"/>
  <c r="P212" i="1"/>
  <c r="P216" i="1"/>
  <c r="P220" i="1"/>
  <c r="P224" i="1"/>
  <c r="P228" i="1"/>
  <c r="P232" i="1"/>
  <c r="P236" i="1"/>
  <c r="P240" i="1"/>
  <c r="P244" i="1"/>
  <c r="P248" i="1"/>
  <c r="P252" i="1"/>
  <c r="P256" i="1"/>
  <c r="P260" i="1"/>
  <c r="P264" i="1"/>
  <c r="P268" i="1"/>
  <c r="P272" i="1"/>
  <c r="P276" i="1"/>
  <c r="P280" i="1"/>
  <c r="P284" i="1"/>
  <c r="P288" i="1"/>
  <c r="P292" i="1"/>
  <c r="P296" i="1"/>
  <c r="P300" i="1"/>
  <c r="P304" i="1"/>
  <c r="P308" i="1"/>
  <c r="P182" i="1"/>
  <c r="P194" i="1"/>
  <c r="P206" i="1"/>
  <c r="P218" i="1"/>
  <c r="P230" i="1"/>
  <c r="P242" i="1"/>
  <c r="P250" i="1"/>
  <c r="P262" i="1"/>
  <c r="P274" i="1"/>
  <c r="P286" i="1"/>
  <c r="P298" i="1"/>
  <c r="P173" i="1"/>
  <c r="P177" i="1"/>
  <c r="P181" i="1"/>
  <c r="P185" i="1"/>
  <c r="P189" i="1"/>
  <c r="P193" i="1"/>
  <c r="P197" i="1"/>
  <c r="P201" i="1"/>
  <c r="P205" i="1"/>
  <c r="P209" i="1"/>
  <c r="P213" i="1"/>
  <c r="P217" i="1"/>
  <c r="P221" i="1"/>
  <c r="P225" i="1"/>
  <c r="P229" i="1"/>
  <c r="P233" i="1"/>
  <c r="P237" i="1"/>
  <c r="P241" i="1"/>
  <c r="P245" i="1"/>
  <c r="P249" i="1"/>
  <c r="P253" i="1"/>
  <c r="P257" i="1"/>
  <c r="P261" i="1"/>
  <c r="P265" i="1"/>
  <c r="P269" i="1"/>
  <c r="P273" i="1"/>
  <c r="P277" i="1"/>
  <c r="P281" i="1"/>
  <c r="P285" i="1"/>
  <c r="P289" i="1"/>
  <c r="P293" i="1"/>
  <c r="P297" i="1"/>
  <c r="P301" i="1"/>
  <c r="P305" i="1"/>
  <c r="P309" i="1"/>
  <c r="P174" i="1"/>
  <c r="P186" i="1"/>
  <c r="P198" i="1"/>
  <c r="P210" i="1"/>
  <c r="P222" i="1"/>
  <c r="P234" i="1"/>
  <c r="P246" i="1"/>
  <c r="P258" i="1"/>
  <c r="P270" i="1"/>
  <c r="P282" i="1"/>
  <c r="P294" i="1"/>
  <c r="P306" i="1"/>
  <c r="AH7" i="1"/>
  <c r="O6" i="1" l="1"/>
  <c r="P6" i="1" s="1" a="1"/>
  <c r="P6" i="1" s="1"/>
  <c r="T6" i="1"/>
  <c r="U6" i="1" s="1" a="1"/>
  <c r="U6" i="1" s="1"/>
  <c r="T11" i="1"/>
  <c r="U11" i="1" s="1" a="1"/>
  <c r="U11" i="1" s="1"/>
  <c r="T12" i="1"/>
  <c r="U12" i="1" s="1" a="1"/>
  <c r="U12" i="1" s="1"/>
  <c r="Y6" i="1"/>
  <c r="Z6" i="1" s="1" a="1"/>
  <c r="Z6" i="1" s="1"/>
  <c r="Z5" i="1" a="1"/>
  <c r="Z5" i="1" s="1"/>
  <c r="O11" i="1"/>
  <c r="P11" i="1" s="1" a="1"/>
  <c r="P11" i="1" s="1"/>
  <c r="O12" i="1"/>
  <c r="P12" i="1" s="1" a="1"/>
  <c r="P12" i="1" s="1"/>
  <c r="O9" i="1"/>
  <c r="O10" i="1"/>
  <c r="P10" i="1" s="1" a="1"/>
  <c r="P10" i="1" s="1"/>
  <c r="AH8" i="1"/>
  <c r="Y7" i="1" l="1"/>
  <c r="Z7" i="1" s="1" a="1"/>
  <c r="Z7" i="1" s="1"/>
  <c r="T7" i="1"/>
  <c r="T8" i="1" s="1"/>
  <c r="T9" i="1" s="1"/>
  <c r="O7" i="1"/>
  <c r="P7" i="1" s="1" a="1"/>
  <c r="P7" i="1" s="1"/>
  <c r="B16" i="1" s="1"/>
  <c r="P9" i="1" a="1"/>
  <c r="P9" i="1" s="1"/>
  <c r="AH9" i="1"/>
  <c r="U9" i="1" l="1" a="1"/>
  <c r="U9" i="1" s="1"/>
  <c r="T10" i="1"/>
  <c r="U10" i="1" s="1" a="1"/>
  <c r="U10" i="1" s="1"/>
  <c r="O8" i="1"/>
  <c r="P8" i="1" s="1" a="1"/>
  <c r="P8" i="1" s="1"/>
  <c r="Y8" i="1"/>
  <c r="Z8" i="1" s="1" a="1"/>
  <c r="Z8" i="1" s="1"/>
  <c r="U7" i="1" a="1"/>
  <c r="U7" i="1" s="1"/>
  <c r="U8" i="1" a="1"/>
  <c r="U8" i="1" s="1"/>
  <c r="AH10" i="1"/>
  <c r="Y9" i="1" l="1"/>
  <c r="Y10" i="1" s="1"/>
  <c r="B17" i="1"/>
  <c r="E11" i="4" s="1"/>
  <c r="AH11" i="1"/>
  <c r="Z9" i="1" l="1" a="1"/>
  <c r="Z9" i="1" s="1"/>
  <c r="F11" i="4"/>
  <c r="F13" i="4"/>
  <c r="Z10" i="1" a="1"/>
  <c r="Z10" i="1" s="1"/>
  <c r="Y11" i="1"/>
  <c r="AH12" i="1"/>
  <c r="Z11" i="1" l="1" a="1"/>
  <c r="Z11" i="1" s="1"/>
  <c r="Y12" i="1"/>
  <c r="AH13" i="1"/>
  <c r="Z12" i="1" l="1" a="1"/>
  <c r="Z12" i="1" s="1"/>
  <c r="Y13" i="1"/>
  <c r="AH14" i="1"/>
  <c r="Y14" i="1" l="1"/>
  <c r="Z13" i="1" a="1"/>
  <c r="Z13" i="1" s="1"/>
  <c r="AH15" i="1"/>
  <c r="Y15" i="1" l="1"/>
  <c r="Z14" i="1" a="1"/>
  <c r="Z14" i="1" s="1"/>
  <c r="AH16" i="1"/>
  <c r="Y16" i="1" l="1"/>
  <c r="Z15" i="1" a="1"/>
  <c r="Z15" i="1" s="1"/>
  <c r="AH17" i="1"/>
  <c r="Y17" i="1" l="1"/>
  <c r="Z16" i="1" a="1"/>
  <c r="Z16" i="1" s="1"/>
  <c r="B18" i="1" s="1"/>
  <c r="AH18" i="1"/>
  <c r="E13" i="4" l="1"/>
  <c r="G14" i="1"/>
  <c r="E14" i="4" s="1"/>
  <c r="F14" i="4"/>
  <c r="Y18" i="1"/>
  <c r="Z17" i="1" a="1"/>
  <c r="Z17" i="1" s="1"/>
  <c r="AH19" i="1"/>
  <c r="Y19" i="1" l="1"/>
  <c r="Z19" i="1" s="1" a="1"/>
  <c r="Z19" i="1" s="1"/>
  <c r="Z18" i="1" a="1"/>
  <c r="Z18" i="1" s="1"/>
  <c r="AH20" i="1"/>
  <c r="AH21" i="1" l="1"/>
  <c r="B13" i="1" l="1"/>
  <c r="H4" i="1" l="1"/>
  <c r="I4" i="1" s="1"/>
  <c r="AI4" i="1" l="1"/>
  <c r="AJ4" i="1" s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E5" i="4"/>
  <c r="AJ24" i="1" l="1"/>
  <c r="I14" i="1" s="1"/>
  <c r="AI7" i="1" l="1"/>
  <c r="AI15" i="1"/>
  <c r="AI8" i="1"/>
  <c r="AI16" i="1"/>
  <c r="AI12" i="1"/>
  <c r="AI20" i="1"/>
  <c r="AI5" i="1"/>
  <c r="AI13" i="1"/>
  <c r="AI21" i="1"/>
  <c r="AI9" i="1"/>
  <c r="AI17" i="1"/>
  <c r="AI10" i="1"/>
  <c r="AI18" i="1"/>
  <c r="AI6" i="1"/>
  <c r="AI11" i="1"/>
  <c r="AI19" i="1"/>
  <c r="AI14" i="1"/>
  <c r="AI26" i="1" l="1"/>
  <c r="AI25" i="1" s="1"/>
  <c r="AI24" i="1" s="1"/>
  <c r="B22" i="1" s="1"/>
  <c r="B25" i="1" s="1"/>
  <c r="B27" i="1" s="1"/>
  <c r="D18" i="4" s="1"/>
  <c r="E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 Hettler</author>
  </authors>
  <commentList>
    <comment ref="H17" authorId="0" shapeId="0" xr:uid="{88A7013A-C254-4EB3-85C9-49D376BC796A}">
      <text>
        <r>
          <rPr>
            <b/>
            <sz val="9"/>
            <color indexed="81"/>
            <rFont val="Tahoma"/>
            <family val="2"/>
          </rPr>
          <t>Klaus Hettler:</t>
        </r>
        <r>
          <rPr>
            <sz val="9"/>
            <color indexed="81"/>
            <rFont val="Tahoma"/>
            <family val="2"/>
          </rPr>
          <t xml:space="preserve">
Stichtag eintragen:
TT.MM.2000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<sst xmlns="http://schemas.openxmlformats.org/spreadsheetml/2006/main" count="4059" uniqueCount="2875">
  <si>
    <t>Heute</t>
  </si>
  <si>
    <t>Level Detail</t>
  </si>
  <si>
    <t>Produkt1</t>
  </si>
  <si>
    <t>Kenner1</t>
  </si>
  <si>
    <t>Stichtag</t>
  </si>
  <si>
    <t>Bitte wählen Sie ein Produkt aus</t>
  </si>
  <si>
    <t>Bitte wählen Sie die Lizenzart aus</t>
  </si>
  <si>
    <t>Produkt:</t>
  </si>
  <si>
    <t>Lizenzart:</t>
  </si>
  <si>
    <t>nächste Stichtage</t>
  </si>
  <si>
    <t>Restmonate:</t>
  </si>
  <si>
    <t>Nächster Stichtag:</t>
  </si>
  <si>
    <t>Monate Beta</t>
  </si>
  <si>
    <t>Level 1 1 - 9</t>
  </si>
  <si>
    <t>Level 3 50 - 99</t>
  </si>
  <si>
    <t>Level 4 100+</t>
  </si>
  <si>
    <t>Level 2 10 - 49</t>
  </si>
  <si>
    <t>Named</t>
  </si>
  <si>
    <t>Adobe Creative Cloud for Enterprise All Apps</t>
  </si>
  <si>
    <t>Adobe Creative Cloud for Teams All Apps</t>
  </si>
  <si>
    <t>Adobe Creative Cloud for Teams All Apps with Adobe Stock</t>
  </si>
  <si>
    <t>Adobe After Effects for Enterprise</t>
  </si>
  <si>
    <t>Adobe After Effects for Teams</t>
  </si>
  <si>
    <t>Adobe Audition for Enterprise</t>
  </si>
  <si>
    <t>Adobe Audition for Teams</t>
  </si>
  <si>
    <t>Adobe Captivate for Enterprise</t>
  </si>
  <si>
    <t>Adobe Captivate for Teams</t>
  </si>
  <si>
    <t>Adobe Dimension for Enterprise</t>
  </si>
  <si>
    <t>Adobe Dimension for Teams</t>
  </si>
  <si>
    <t>Adobe Dreamweaver for Enterprise</t>
  </si>
  <si>
    <t>Adobe Dreamweaver for Teams</t>
  </si>
  <si>
    <t>Adobe FrameMaker for Enterprise</t>
  </si>
  <si>
    <t>Adobe FrameMaker for Teams</t>
  </si>
  <si>
    <t>Adobe Illustrator for Enterprise</t>
  </si>
  <si>
    <t>Adobe Illustrator for Teams</t>
  </si>
  <si>
    <t>Adobe InCopy for Enterprise</t>
  </si>
  <si>
    <t>Adobe InCopy for Teams</t>
  </si>
  <si>
    <t>Adobe InDesign for Enterprise</t>
  </si>
  <si>
    <t>Adobe InDesign for Teams</t>
  </si>
  <si>
    <t>Adobe Photoshop for Enterprise</t>
  </si>
  <si>
    <t>Adobe Photoshop for Teams</t>
  </si>
  <si>
    <t>Adobe Premiere Pro for Enterprise</t>
  </si>
  <si>
    <t>Adobe Premiere Pro for Teams</t>
  </si>
  <si>
    <t>Adobe RoboHelp Office for Enterprise</t>
  </si>
  <si>
    <t>Adobe RoboHelp Office for Teams</t>
  </si>
  <si>
    <t>Adobe Stock for Teams (Large)</t>
  </si>
  <si>
    <t>Adobe Stock for Teams (Other)</t>
  </si>
  <si>
    <t>Adobe Stock for Teams (Small)</t>
  </si>
  <si>
    <t>Adobe TechnicalSuit for Enterprise</t>
  </si>
  <si>
    <t>Adobe TechnicalSuit for Teams</t>
  </si>
  <si>
    <t>Adobe XD for Enterprise</t>
  </si>
  <si>
    <t>Adobe XD for Teams</t>
  </si>
  <si>
    <t>Device</t>
  </si>
  <si>
    <t>Acrobat Pro for Enterprise</t>
  </si>
  <si>
    <t>Acrobat Pro for Teams</t>
  </si>
  <si>
    <t>Acrobat Sign Solutions for Business</t>
  </si>
  <si>
    <t>Acrobat Sign Solutions for Enterprise</t>
  </si>
  <si>
    <t>Adobe Express for Enterprise</t>
  </si>
  <si>
    <t>Adobe Stock Credit Pack for Enterprise</t>
  </si>
  <si>
    <t>Adobe Stock Credit Pack for Teams</t>
  </si>
  <si>
    <t>Adobe Animate for Enterprise</t>
  </si>
  <si>
    <t>Adobe Animate for Teams</t>
  </si>
  <si>
    <t>pro Monat</t>
  </si>
  <si>
    <t>12 Monate</t>
  </si>
  <si>
    <t>Additional Detail</t>
  </si>
  <si>
    <t>Users</t>
  </si>
  <si>
    <t>Tier 1 1 to 999 Transactions</t>
  </si>
  <si>
    <t>Tier 2 1000 to 2499 Transactions</t>
  </si>
  <si>
    <t>Tier 3 2500 to 4999 Transactions</t>
  </si>
  <si>
    <t>Tier 4 5,000-14,999 Transactions</t>
  </si>
  <si>
    <t>Tier A 1 to 999 Transactions (VIP Select 3 year commit)</t>
  </si>
  <si>
    <t>Tier B 1000 to 2499 Transactions (VIP Select 3 year commit)</t>
  </si>
  <si>
    <t>Tier C 2500 to 4999 Transactions (VIP Select 3 year commit)</t>
  </si>
  <si>
    <t>Tier D 5,000-14,999 Transactions (VIP Select 3 year commit)</t>
  </si>
  <si>
    <t>Tier E 15,000 to 49,999 Transactions (VIP Select 3 year commit)</t>
  </si>
  <si>
    <t>Tier F 50,000 to 99,999 Transactions (VIP Select 3 year commit)</t>
  </si>
  <si>
    <t>Tier G 100,000+ Transactions (VIP Select 3 year commit)</t>
  </si>
  <si>
    <t>Team (40 Assets pro Monat)</t>
  </si>
  <si>
    <t>Pro Credit Pack</t>
  </si>
  <si>
    <t>Named (10 Assets pro Monat)</t>
  </si>
  <si>
    <t>Zusätzliches Detail:</t>
  </si>
  <si>
    <t>Stückelung:</t>
  </si>
  <si>
    <t>Level:</t>
  </si>
  <si>
    <t>Product Family</t>
  </si>
  <si>
    <t>Level 1 bis 4 gemäß Vertrag</t>
  </si>
  <si>
    <t>Product Type Detail/Duration</t>
  </si>
  <si>
    <t>150 oder 500 Credits-Pack</t>
  </si>
  <si>
    <t>5, 16, 40, 80, 150 oder 500 Credits-Pack</t>
  </si>
  <si>
    <t>Level</t>
  </si>
  <si>
    <t>Level 1 bis 4 gemäß Vertrag, Tier…</t>
  </si>
  <si>
    <t>Restmonate</t>
  </si>
  <si>
    <t>pro Monat / -</t>
  </si>
  <si>
    <t>Name schön</t>
  </si>
  <si>
    <t>Adobe Lightroom Classic for Enterprise</t>
  </si>
  <si>
    <t>Adobe Lightroom Classic for Teams</t>
  </si>
  <si>
    <t>Product Type/Product Type Detail</t>
  </si>
  <si>
    <t>Verwendung unternehmensweit für 12 Monate</t>
  </si>
  <si>
    <t>Verwendung im Team für 12 Monate</t>
  </si>
  <si>
    <t>Monatliches Abo: Neu</t>
  </si>
  <si>
    <t>Monatliches Abo: Verlängerung</t>
  </si>
  <si>
    <t>Transaktionen: Neu</t>
  </si>
  <si>
    <t>Transaktionen: Verlängerung</t>
  </si>
  <si>
    <t>Product Type + Detail</t>
  </si>
  <si>
    <t>Kenner</t>
  </si>
  <si>
    <t>Nr.</t>
  </si>
  <si>
    <t>Nur für bestehende XD-Kunden</t>
  </si>
  <si>
    <t>Wählen Sie erst ein Produkt aus</t>
  </si>
  <si>
    <t>Wählen Sie das Level oder Anzahl Transaktionen aus</t>
  </si>
  <si>
    <t>Verlängerungen können nur im letzten Monat eines jeden Vertragsjahres erworben werden.</t>
  </si>
  <si>
    <t>Wenn bei Acrobat Sign "Monatliches Abo" gewählt wurde, sollte im Folgenden nichts Transaktionsbasiertes gewählt werden.</t>
  </si>
  <si>
    <t>Jahresstichtag:</t>
  </si>
  <si>
    <t>Level 1 (1 - 9 Stück)</t>
  </si>
  <si>
    <t>Level 2 (10 - 49 Stück</t>
  </si>
  <si>
    <t>Level 3 (50 - 99 Stück)</t>
  </si>
  <si>
    <t>Level 4 (100+ Stück)</t>
  </si>
  <si>
    <t>Bitte wählen Sie das Preis-Level aus</t>
  </si>
  <si>
    <t>Artikel</t>
  </si>
  <si>
    <t>Artikel-Nummer:</t>
  </si>
  <si>
    <t>Nachdem Sie in den gelb unterlegten Feldern Ihre Produktauswahl getroffen haben, erhalten Sie die gewünschte Artikelnummer. Diese können Sie über die Suche im Online-Shop finden und in den Warenkorb legen.</t>
  </si>
  <si>
    <t>Was tun, wenn keine Artikel-Nummer gefunden wird?</t>
  </si>
  <si>
    <t>Jahresstichtag</t>
  </si>
  <si>
    <t xml:space="preserve">Wenn Sie weitere Produkte aus dem Sortiment von Adobe VIP EDU kaufen möchten, so ändern Sie bitte die Auswahl oben, um weitere Artikelnummern zu erhalten.
</t>
  </si>
  <si>
    <t>Adobe Generative Credits Add-on for Enterprise</t>
  </si>
  <si>
    <t>Adobe Generative Credits Add-on for Teams</t>
  </si>
  <si>
    <t>Adobe RoboHelp Server for Enterprise</t>
  </si>
  <si>
    <t>zusätzlich 100 Credits pro Monat generative KI-Featurs</t>
  </si>
  <si>
    <t>Unbegrenzte Assets pro Site</t>
  </si>
  <si>
    <t>Site</t>
  </si>
  <si>
    <t>Unbegrenzte Assets (Per Site)</t>
  </si>
  <si>
    <t>Adobe Substance 3D Assets for Enterprise</t>
  </si>
  <si>
    <t>Hosted Abonnement: Neu</t>
  </si>
  <si>
    <t>Hosted Abonnement: Verlängerung</t>
  </si>
  <si>
    <t>Artikel-Nr.</t>
  </si>
  <si>
    <t>Monatliches Abo: Neu oder Verlängerung</t>
  </si>
  <si>
    <t>Monatliches Abo oder Transaktionen: Neu oder Verlängerung</t>
  </si>
  <si>
    <t>Hosted monatliches Abo: Neu oder Verlängerung</t>
  </si>
  <si>
    <t>Für studentische Arbeitsplätze: 100+</t>
  </si>
  <si>
    <t>1 Benutzer/Pro Transaktion (dann Level Tier…)</t>
  </si>
  <si>
    <t>AWS, Microsoft Azure, Telefonauthentifizierung (nur per Transaction)</t>
  </si>
  <si>
    <t>Named (750 Assets pro Monat)</t>
  </si>
  <si>
    <t>Named/HED Shared Device Lizenz Labor und Klassenzimmer</t>
  </si>
  <si>
    <t>=&gt;</t>
  </si>
  <si>
    <t>So geht’s:</t>
  </si>
  <si>
    <t>Nach der Auswahl des Stichtages und eines Produktes, erhalten Sie Hinweise auf die möglichen weiteren Merkmale:</t>
  </si>
  <si>
    <t>Vorschläge fürs Dropdown</t>
  </si>
  <si>
    <t>Product Family|Product Type + Product Type Detail|Additional Detail + Users + Metric|Level Detail|Monthly Restlaufzeit</t>
  </si>
  <si>
    <t>Acrobat Pro for Enterprise|Monatliches Abo: Verlängerung|Named|Level 1 1 - 9|12</t>
  </si>
  <si>
    <t>Acrobat Pro for Enterprise|Monatliches Abo: Neu|Named|Level 1 1 - 9|12</t>
  </si>
  <si>
    <t>Acrobat Pro for Enterprise|Monatliches Abo: Neu|Named|Level 2 10 - 49|12</t>
  </si>
  <si>
    <t>Acrobat Pro for Enterprise|Monatliches Abo: Verlängerung|Named|Level 2 10 - 49|12</t>
  </si>
  <si>
    <t>Acrobat Pro for Enterprise|Monatliches Abo: Neu|Named|Level 3 50 - 99|12</t>
  </si>
  <si>
    <t>Acrobat Pro for Enterprise|Monatliches Abo: Verlängerung|Named|Level 3 50 - 99|12</t>
  </si>
  <si>
    <t>Acrobat Pro for Enterprise|Monatliches Abo: Neu|Named|Level 4 100+|12</t>
  </si>
  <si>
    <t>Acrobat Pro for Enterprise|Monatliches Abo: Verlängerung|Named|Level 4 100+|12</t>
  </si>
  <si>
    <t>Acrobat Pro for Teams|Monatliches Abo: Verlängerung|Named|Level 1 1 - 9|12</t>
  </si>
  <si>
    <t>Acrobat Pro for Teams|Monatliches Abo: Neu|Named|Level 1 1 - 9|12</t>
  </si>
  <si>
    <t>Acrobat Pro for Teams|Monatliches Abo: Verlängerung|Named|Level 2 10 - 49|12</t>
  </si>
  <si>
    <t>Acrobat Pro for Teams|Monatliches Abo: Neu|Named|Level 2 10 - 49|12</t>
  </si>
  <si>
    <t>Acrobat Pro for Teams|Monatliches Abo: Neu|Named|Level 3 50 - 99|12</t>
  </si>
  <si>
    <t>Acrobat Pro for Teams|Monatliches Abo: Verlängerung|Named|Level 3 50 - 99|12</t>
  </si>
  <si>
    <t>Acrobat Pro for Teams|Monatliches Abo: Verlängerung|Named|Level 4 100+|12</t>
  </si>
  <si>
    <t>Acrobat Pro for Teams|Monatliches Abo: Neu|Named|Level 4 100+|12</t>
  </si>
  <si>
    <t>Acrobat Sign Solutions for Business|Monatliches Abo: Verlängerung|AWS, pro Benutzer|Level 1 1 - 9|12</t>
  </si>
  <si>
    <t>Acrobat Sign Solutions for Business|Monatliches Abo: Neu|AWS, pro Benutzer|Level 1 1 - 9|12</t>
  </si>
  <si>
    <t>Acrobat Sign Solutions for Business|Monatliches Abo: Neu|Microsoft Azure, pro Benutzer|Level 1 1 - 9|12</t>
  </si>
  <si>
    <t>Acrobat Sign Solutions for Business|Monatliches Abo: Verlängerung|Microsoft Azure, pro Benutzer|Level 1 1 - 9|12</t>
  </si>
  <si>
    <t>Acrobat Sign Solutions for Business|Monatliches Abo: Neu|AWS, pro Benutzer|Level 2 10 - 49|12</t>
  </si>
  <si>
    <t>Acrobat Sign Solutions for Business|Monatliches Abo: Verlängerung|AWS, pro Benutzer|Level 2 10 - 49|12</t>
  </si>
  <si>
    <t>Acrobat Sign Solutions for Business|Monatliches Abo: Verlängerung|Microsoft Azure, pro Benutzer|Level 2 10 - 49|12</t>
  </si>
  <si>
    <t>Acrobat Sign Solutions for Business|Monatliches Abo: Neu|Microsoft Azure, pro Benutzer|Level 2 10 - 49|12</t>
  </si>
  <si>
    <t>Acrobat Sign Solutions for Business|Monatliches Abo: Verlängerung|AWS, pro Benutzer|Level 3 50 - 99|12</t>
  </si>
  <si>
    <t>Acrobat Sign Solutions for Business|Monatliches Abo: Neu|AWS, pro Benutzer|Level 3 50 - 99|12</t>
  </si>
  <si>
    <t>Acrobat Sign Solutions for Business|Monatliches Abo: Neu|Microsoft Azure, pro Benutzer|Level 3 50 - 99|12</t>
  </si>
  <si>
    <t>Acrobat Sign Solutions for Business|Monatliches Abo: Verlängerung|Microsoft Azure, pro Benutzer|Level 3 50 - 99|12</t>
  </si>
  <si>
    <t>Acrobat Sign Solutions for Business|Monatliches Abo: Neu|AWS, pro Benutzer|Level 4 100+|12</t>
  </si>
  <si>
    <t>Acrobat Sign Solutions for Business|Monatliches Abo: Verlängerung|AWS, pro Benutzer|Level 4 100+|12</t>
  </si>
  <si>
    <t>Acrobat Sign Solutions for Business|Monatliches Abo: Neu|Microsoft Azure, pro Benutzer|Level 4 100+|12</t>
  </si>
  <si>
    <t>Acrobat Sign Solutions for Business|Monatliches Abo: Verlängerung|Microsoft Azure, pro Benutzer|Level 4 100+|12</t>
  </si>
  <si>
    <t>Acrobat Sign Solutions for Business|Transaktionen: Verlängerung|AWS, pro Transaction|Tier 1 1 to 999 Transactions|12</t>
  </si>
  <si>
    <t>Acrobat Sign Solutions for Business|Transaktionen: Neu|AWS, pro Transaction|Tier 1 1 to 999 Transactions|12</t>
  </si>
  <si>
    <t>Acrobat Sign Solutions for Business|Transaktionen: Neu|Microsoft Azure, pro Transaction|Tier 1 1 to 999 Transactions|12</t>
  </si>
  <si>
    <t>Acrobat Sign Solutions for Business|Transaktionen: Verlängerung|Microsoft Azure, pro Transaction|Tier 1 1 to 999 Transactions|12</t>
  </si>
  <si>
    <t>Acrobat Sign Solutions for Business|Transaktionen: Verlängerung|Telefonische Authentifizierung Add On, pro Transaction|Tier 1 1 to 999 Transactions|12</t>
  </si>
  <si>
    <t>Acrobat Sign Solutions for Business|Transaktionen: Neu|Telefonische Authentifizierung Add On, pro Transaction|Tier 1 1 to 999 Transactions|12</t>
  </si>
  <si>
    <t>Acrobat Sign Solutions for Business|Transaktionen: Neu|AWS, pro Transaction|Tier 2 1000 to 2499 Transactions|12</t>
  </si>
  <si>
    <t>Acrobat Sign Solutions for Business|Transaktionen: Verlängerung|AWS, pro Transaction|Tier 2 1000 to 2499 Transactions|12</t>
  </si>
  <si>
    <t>Acrobat Sign Solutions for Business|Transaktionen: Neu|Microsoft Azure, pro Transaction|Tier 2 1000 to 2499 Transactions|12</t>
  </si>
  <si>
    <t>Acrobat Sign Solutions for Business|Transaktionen: Verlängerung|Microsoft Azure, pro Transaction|Tier 2 1000 to 2499 Transactions|12</t>
  </si>
  <si>
    <t>Acrobat Sign Solutions for Business|Transaktionen: Neu|Telefonische Authentifizierung Add On, pro Transaction|Tier 2 1000 to 2499 Transactions|12</t>
  </si>
  <si>
    <t>Acrobat Sign Solutions for Business|Transaktionen: Verlängerung|Telefonische Authentifizierung Add On, pro Transaction|Tier 2 1000 to 2499 Transactions|12</t>
  </si>
  <si>
    <t>Acrobat Sign Solutions for Business|Transaktionen: Neu|AWS, pro Transaction|Tier 3 2500 to 4999 Transactions|12</t>
  </si>
  <si>
    <t>Acrobat Sign Solutions for Business|Transaktionen: Verlängerung|AWS, pro Transaction|Tier 3 2500 to 4999 Transactions|12</t>
  </si>
  <si>
    <t>Acrobat Sign Solutions for Business|Transaktionen: Verlängerung|Microsoft Azure, pro Transaction|Tier 3 2500 to 4999 Transactions|12</t>
  </si>
  <si>
    <t>Acrobat Sign Solutions for Business|Transaktionen: Neu|Microsoft Azure, pro Transaction|Tier 3 2500 to 4999 Transactions|12</t>
  </si>
  <si>
    <t>Acrobat Sign Solutions for Business|Transaktionen: Neu|Telefonische Authentifizierung Add On, pro Transaction|Tier 3 2500 to 4999 Transactions|12</t>
  </si>
  <si>
    <t>Acrobat Sign Solutions for Business|Transaktionen: Verlängerung|Telefonische Authentifizierung Add On, pro Transaction|Tier 3 2500 to 4999 Transactions|12</t>
  </si>
  <si>
    <t>Acrobat Sign Solutions for Business|Transaktionen: Neu|AWS, pro Transaction|Tier 4 5,000-14,999 Transactions|12</t>
  </si>
  <si>
    <t>Acrobat Sign Solutions for Business|Transaktionen: Verlängerung|AWS, pro Transaction|Tier 4 5,000-14,999 Transactions|12</t>
  </si>
  <si>
    <t>Acrobat Sign Solutions for Business|Transaktionen: Verlängerung|Microsoft Azure, pro Transaction|Tier 4 5,000-14,999 Transactions|12</t>
  </si>
  <si>
    <t>Acrobat Sign Solutions for Business|Transaktionen: Neu|Microsoft Azure, pro Transaction|Tier 4 5,000-14,999 Transactions|12</t>
  </si>
  <si>
    <t>Acrobat Sign Solutions for Business|Transaktionen: Neu|Telefonische Authentifizierung Add On, pro Transaction|Tier 4 5,000-14,999 Transactions|12</t>
  </si>
  <si>
    <t>Acrobat Sign Solutions for Business|Transaktionen: Verlängerung|Telefonische Authentifizierung Add On, pro Transaction|Tier 4 5,000-14,999 Transactions|12</t>
  </si>
  <si>
    <t>Acrobat Sign Solutions for Business|Transaktionen: Verlängerung|AWS, pro Transaction|Tier A 1 to 999 Transactions (VIP Select 3 year commit)|12</t>
  </si>
  <si>
    <t>Acrobat Sign Solutions for Business|Transaktionen: Neu|AWS, pro Transaction|Tier A 1 to 999 Transactions (VIP Select 3 year commit)|12</t>
  </si>
  <si>
    <t>Acrobat Sign Solutions for Business|Transaktionen: Verlängerung|Microsoft Azure, pro Transaction|Tier A 1 to 999 Transactions (VIP Select 3 year commit)|12</t>
  </si>
  <si>
    <t>Acrobat Sign Solutions for Business|Transaktionen: Neu|Microsoft Azure, pro Transaction|Tier A 1 to 999 Transactions (VIP Select 3 year commit)|12</t>
  </si>
  <si>
    <t>Acrobat Sign Solutions for Business|Transaktionen: Verlängerung|Telefonische Authentifizierung Add On, pro Transaction|Tier A 1 to 999 Transactions (VIP Select 3 year commit)|12</t>
  </si>
  <si>
    <t>Acrobat Sign Solutions for Business|Transaktionen: Neu|Telefonische Authentifizierung Add On, pro Transaction|Tier A 1 to 999 Transactions (VIP Select 3 year commit)|12</t>
  </si>
  <si>
    <t>Acrobat Sign Solutions for Business|Transaktionen: Verlängerung|AWS, pro Transaction|Tier B 1000 to 2499 Transactions (VIP Select 3 year commit)|12</t>
  </si>
  <si>
    <t>Acrobat Sign Solutions for Business|Transaktionen: Neu|AWS, pro Transaction|Tier B 1000 to 2499 Transactions (VIP Select 3 year commit)|12</t>
  </si>
  <si>
    <t>Acrobat Sign Solutions for Business|Transaktionen: Verlängerung|Microsoft Azure, pro Transaction|Tier B 1000 to 2499 Transactions (VIP Select 3 year commit)|12</t>
  </si>
  <si>
    <t>Acrobat Sign Solutions for Business|Transaktionen: Neu|Microsoft Azure, pro Transaction|Tier B 1000 to 2499 Transactions (VIP Select 3 year commit)|12</t>
  </si>
  <si>
    <t>Acrobat Sign Solutions for Business|Transaktionen: Verlängerung|Telefonische Authentifizierung Add On, pro Transaction|Tier B 1000 to 2499 Transactions (VIP Select 3 year commit)|12</t>
  </si>
  <si>
    <t>Acrobat Sign Solutions for Business|Transaktionen: Neu|Telefonische Authentifizierung Add On, pro Transaction|Tier B 1000 to 2499 Transactions (VIP Select 3 year commit)|12</t>
  </si>
  <si>
    <t>Acrobat Sign Solutions for Business|Transaktionen: Neu|AWS, pro Transaction|Tier C 2500 to 4999 Transactions (VIP Select 3 year commit)|12</t>
  </si>
  <si>
    <t>Acrobat Sign Solutions for Business|Transaktionen: Verlängerung|AWS, pro Transaction|Tier C 2500 to 4999 Transactions (VIP Select 3 year commit)|12</t>
  </si>
  <si>
    <t>Acrobat Sign Solutions for Business|Transaktionen: Verlängerung|Microsoft Azure, pro Transaction|Tier C 2500 to 4999 Transactions (VIP Select 3 year commit)|12</t>
  </si>
  <si>
    <t>Acrobat Sign Solutions for Business|Transaktionen: Neu|Microsoft Azure, pro Transaction|Tier C 2500 to 4999 Transactions (VIP Select 3 year commit)|12</t>
  </si>
  <si>
    <t>Acrobat Sign Solutions for Business|Transaktionen: Neu|Telefonische Authentifizierung Add On, pro Transaction|Tier C 2500 to 4999 Transactions (VIP Select 3 year commit)|12</t>
  </si>
  <si>
    <t>Acrobat Sign Solutions for Business|Transaktionen: Verlängerung|Telefonische Authentifizierung Add On, pro Transaction|Tier C 2500 to 4999 Transactions (VIP Select 3 year commit)|12</t>
  </si>
  <si>
    <t>Acrobat Sign Solutions for Business|Transaktionen: Verlängerung|AWS, pro Transaction|Tier D 5,000-14,999 Transactions (VIP Select 3 year commit)|12</t>
  </si>
  <si>
    <t>Acrobat Sign Solutions for Business|Transaktionen: Neu|AWS, pro Transaction|Tier D 5,000-14,999 Transactions (VIP Select 3 year commit)|12</t>
  </si>
  <si>
    <t>Acrobat Sign Solutions for Business|Transaktionen: Neu|Microsoft Azure, pro Transaction|Tier D 5,000-14,999 Transactions (VIP Select 3 year commit)|12</t>
  </si>
  <si>
    <t>Acrobat Sign Solutions for Business|Transaktionen: Verlängerung|Microsoft Azure, pro Transaction|Tier D 5,000-14,999 Transactions (VIP Select 3 year commit)|12</t>
  </si>
  <si>
    <t>Acrobat Sign Solutions for Business|Transaktionen: Verlängerung|Telefonische Authentifizierung Add On, pro Transaction|Tier D 5,000-14,999 Transactions (VIP Select 3 year commit)|12</t>
  </si>
  <si>
    <t>Acrobat Sign Solutions for Business|Transaktionen: Neu|Telefonische Authentifizierung Add On, pro Transaction|Tier D 5,000-14,999 Transactions (VIP Select 3 year commit)|12</t>
  </si>
  <si>
    <t>Acrobat Sign Solutions for Business|Transaktionen: Neu|AWS, pro Transaction|Tier E 15,000 to 49,999 Transactions (VIP Select 3 year commit)|12</t>
  </si>
  <si>
    <t>Acrobat Sign Solutions for Business|Transaktionen: Verlängerung|AWS, pro Transaction|Tier E 15,000 to 49,999 Transactions (VIP Select 3 year commit)|12</t>
  </si>
  <si>
    <t>Acrobat Sign Solutions for Business|Transaktionen: Verlängerung|Microsoft Azure, pro Transaction|Tier E 15,000 to 49,999 Transactions (VIP Select 3 year commit)|12</t>
  </si>
  <si>
    <t>Acrobat Sign Solutions for Business|Transaktionen: Neu|Microsoft Azure, pro Transaction|Tier E 15,000 to 49,999 Transactions (VIP Select 3 year commit)|12</t>
  </si>
  <si>
    <t>Acrobat Sign Solutions for Business|Transaktionen: Verlängerung|Telefonische Authentifizierung Add On, pro Transaction|Tier E 15,000 to 49,999 Transactions (VIP Select 3 year commit)|12</t>
  </si>
  <si>
    <t>Acrobat Sign Solutions for Business|Transaktionen: Neu|Telefonische Authentifizierung Add On, pro Transaction|Tier E 15,000 to 49,999 Transactions (VIP Select 3 year commit)|12</t>
  </si>
  <si>
    <t>Acrobat Sign Solutions for Business|Transaktionen: Neu|AWS, pro Transaction|Tier F 50,000 to 99,999 Transactions (VIP Select 3 year commit)|12</t>
  </si>
  <si>
    <t>Acrobat Sign Solutions for Business|Transaktionen: Verlängerung|AWS, pro Transaction|Tier F 50,000 to 99,999 Transactions (VIP Select 3 year commit)|12</t>
  </si>
  <si>
    <t>Acrobat Sign Solutions for Business|Transaktionen: Neu|Microsoft Azure, pro Transaction|Tier F 50,000 to 99,999 Transactions (VIP Select 3 year commit)|12</t>
  </si>
  <si>
    <t>Acrobat Sign Solutions for Business|Transaktionen: Verlängerung|Microsoft Azure, pro Transaction|Tier F 50,000 to 99,999 Transactions (VIP Select 3 year commit)|12</t>
  </si>
  <si>
    <t>Acrobat Sign Solutions for Business|Transaktionen: Neu|Telefonische Authentifizierung Add On, pro Transaction|Tier F 50,000 to 99,999 Transactions (VIP Select 3 year commit)|12</t>
  </si>
  <si>
    <t>Acrobat Sign Solutions for Business|Transaktionen: Verlängerung|Telefonische Authentifizierung Add On, pro Transaction|Tier F 50,000 to 99,999 Transactions (VIP Select 3 year commit)|12</t>
  </si>
  <si>
    <t>Acrobat Sign Solutions for Business|Transaktionen: Neu|AWS, pro Transaction|Tier G 100,000+ Transactions (VIP Select 3 year commit)|12</t>
  </si>
  <si>
    <t>Acrobat Sign Solutions for Business|Transaktionen: Verlängerung|AWS, pro Transaction|Tier G 100,000+ Transactions (VIP Select 3 year commit)|12</t>
  </si>
  <si>
    <t>Acrobat Sign Solutions for Business|Transaktionen: Verlängerung|Microsoft Azure, pro Transaction|Tier G 100,000+ Transactions (VIP Select 3 year commit)|12</t>
  </si>
  <si>
    <t>Acrobat Sign Solutions for Business|Transaktionen: Neu|Microsoft Azure, pro Transaction|Tier G 100,000+ Transactions (VIP Select 3 year commit)|12</t>
  </si>
  <si>
    <t>Acrobat Sign Solutions for Business|Transaktionen: Verlängerung|Telefonische Authentifizierung Add On, pro Transaction|Tier G 100,000+ Transactions (VIP Select 3 year commit)|12</t>
  </si>
  <si>
    <t>Acrobat Sign Solutions for Business|Transaktionen: Neu|Telefonische Authentifizierung Add On, pro Transaction|Tier G 100,000+ Transactions (VIP Select 3 year commit)|12</t>
  </si>
  <si>
    <t>Acrobat Sign Solutions for Enterprise|Monatliches Abo: Neu|AWS, pro Benutzer|Level 1 1 - 9|12</t>
  </si>
  <si>
    <t>Acrobat Sign Solutions for Enterprise|Monatliches Abo: Verlängerung|AWS, pro Benutzer|Level 1 1 - 9|12</t>
  </si>
  <si>
    <t>Acrobat Sign Solutions for Enterprise|Monatliches Abo: Neu|Microsoft Azure, pro Benutzer|Level 1 1 - 9|12</t>
  </si>
  <si>
    <t>Acrobat Sign Solutions for Enterprise|Monatliches Abo: Verlängerung|Microsoft Azure, pro Benutzer|Level 1 1 - 9|12</t>
  </si>
  <si>
    <t>Acrobat Sign Solutions for Enterprise|Monatliches Abo: Neu|AWS, pro Benutzer|Level 2 10 - 49|12</t>
  </si>
  <si>
    <t>Acrobat Sign Solutions for Enterprise|Monatliches Abo: Verlängerung|AWS, pro Benutzer|Level 2 10 - 49|12</t>
  </si>
  <si>
    <t>Acrobat Sign Solutions for Enterprise|Monatliches Abo: Neu|Microsoft Azure, pro Benutzer|Level 2 10 - 49|12</t>
  </si>
  <si>
    <t>Acrobat Sign Solutions for Enterprise|Monatliches Abo: Verlängerung|Microsoft Azure, pro Benutzer|Level 2 10 - 49|12</t>
  </si>
  <si>
    <t>Acrobat Sign Solutions for Enterprise|Monatliches Abo: Neu|AWS, pro Benutzer|Level 3 50 - 99|12</t>
  </si>
  <si>
    <t>Acrobat Sign Solutions for Enterprise|Monatliches Abo: Verlängerung|AWS, pro Benutzer|Level 3 50 - 99|12</t>
  </si>
  <si>
    <t>Acrobat Sign Solutions for Enterprise|Monatliches Abo: Neu|Microsoft Azure, pro Benutzer|Level 3 50 - 99|12</t>
  </si>
  <si>
    <t>Acrobat Sign Solutions for Enterprise|Monatliches Abo: Verlängerung|Microsoft Azure, pro Benutzer|Level 3 50 - 99|12</t>
  </si>
  <si>
    <t>Acrobat Sign Solutions for Enterprise|Monatliches Abo: Verlängerung|AWS, pro Benutzer|Level 4 100+|12</t>
  </si>
  <si>
    <t>Acrobat Sign Solutions for Enterprise|Monatliches Abo: Neu|AWS, pro Benutzer|Level 4 100+|12</t>
  </si>
  <si>
    <t>Acrobat Sign Solutions for Enterprise|Monatliches Abo: Verlängerung|Microsoft Azure, pro Benutzer|Level 4 100+|12</t>
  </si>
  <si>
    <t>Acrobat Sign Solutions for Enterprise|Monatliches Abo: Neu|Microsoft Azure, pro Benutzer|Level 4 100+|12</t>
  </si>
  <si>
    <t>Acrobat Sign Solutions for Enterprise|Transaktionen: Verlängerung|AWS, pro Transaction|Tier 1 1 to 999 Transactions|12</t>
  </si>
  <si>
    <t>Acrobat Sign Solutions for Enterprise|Transaktionen: Neu|AWS, pro Transaction|Tier 1 1 to 999 Transactions|12</t>
  </si>
  <si>
    <t>Acrobat Sign Solutions for Enterprise|Transaktionen: Neu|Microsoft Azure, pro Transaction|Tier 1 1 to 999 Transactions|12</t>
  </si>
  <si>
    <t>Acrobat Sign Solutions for Enterprise|Transaktionen: Verlängerung|Microsoft Azure, pro Transaction|Tier 1 1 to 999 Transactions|12</t>
  </si>
  <si>
    <t>Acrobat Sign Solutions for Enterprise|Transaktionen: Neu|Telefonische Authentifizierung Add On, pro Transaction|Tier 1 1 to 999 Transactions|12</t>
  </si>
  <si>
    <t>Acrobat Sign Solutions for Enterprise|Transaktionen: Verlängerung|Telefonische Authentifizierung Add On, pro Transaction|Tier 1 1 to 999 Transactions|12</t>
  </si>
  <si>
    <t>Acrobat Sign Solutions for Enterprise|Transaktionen: Neu|AWS, pro Transaction|Tier 2 1000 to 2499 Transactions|12</t>
  </si>
  <si>
    <t>Acrobat Sign Solutions for Enterprise|Transaktionen: Verlängerung|AWS, pro Transaction|Tier 2 1000 to 2499 Transactions|12</t>
  </si>
  <si>
    <t>Acrobat Sign Solutions for Enterprise|Transaktionen: Verlängerung|Microsoft Azure, pro Transaction|Tier 2 1000 to 2499 Transactions|12</t>
  </si>
  <si>
    <t>Acrobat Sign Solutions for Enterprise|Transaktionen: Neu|Microsoft Azure, pro Transaction|Tier 2 1000 to 2499 Transactions|12</t>
  </si>
  <si>
    <t>Acrobat Sign Solutions for Enterprise|Transaktionen: Neu|Telefonische Authentifizierung Add On, pro Transaction|Tier 2 1000 to 2499 Transactions|12</t>
  </si>
  <si>
    <t>Acrobat Sign Solutions for Enterprise|Transaktionen: Verlängerung|Telefonische Authentifizierung Add On, pro Transaction|Tier 2 1000 to 2499 Transactions|12</t>
  </si>
  <si>
    <t>Acrobat Sign Solutions for Enterprise|Transaktionen: Verlängerung|AWS, pro Transaction|Tier 3 2500 to 4999 Transactions|12</t>
  </si>
  <si>
    <t>Acrobat Sign Solutions for Enterprise|Transaktionen: Neu|AWS, pro Transaction|Tier 3 2500 to 4999 Transactions|12</t>
  </si>
  <si>
    <t>Acrobat Sign Solutions for Enterprise|Transaktionen: Verlängerung|Microsoft Azure, pro Transaction|Tier 3 2500 to 4999 Transactions|12</t>
  </si>
  <si>
    <t>Acrobat Sign Solutions for Enterprise|Transaktionen: Neu|Microsoft Azure, pro Transaction|Tier 3 2500 to 4999 Transactions|12</t>
  </si>
  <si>
    <t>Acrobat Sign Solutions for Enterprise|Transaktionen: Neu|Telefonische Authentifizierung Add On, pro Transaction|Tier 3 2500 to 4999 Transactions|12</t>
  </si>
  <si>
    <t>Acrobat Sign Solutions for Enterprise|Transaktionen: Verlängerung|Telefonische Authentifizierung Add On, pro Transaction|Tier 3 2500 to 4999 Transactions|12</t>
  </si>
  <si>
    <t>Acrobat Sign Solutions for Enterprise|Transaktionen: Verlängerung|AWS, pro Transaction|Tier 4 5,000-14,999 Transactions|12</t>
  </si>
  <si>
    <t>Acrobat Sign Solutions for Enterprise|Transaktionen: Neu|AWS, pro Transaction|Tier 4 5,000-14,999 Transactions|12</t>
  </si>
  <si>
    <t>Acrobat Sign Solutions for Enterprise|Transaktionen: Neu|Microsoft Azure, pro Transaction|Tier 4 5,000-14,999 Transactions|12</t>
  </si>
  <si>
    <t>Acrobat Sign Solutions for Enterprise|Transaktionen: Verlängerung|Microsoft Azure, pro Transaction|Tier 4 5,000-14,999 Transactions|12</t>
  </si>
  <si>
    <t>Acrobat Sign Solutions for Enterprise|Transaktionen: Verlängerung|Telefonische Authentifizierung Add On, pro Transaction|Tier 4 5,000-14,999 Transactions|12</t>
  </si>
  <si>
    <t>Acrobat Sign Solutions for Enterprise|Transaktionen: Neu|Telefonische Authentifizierung Add On, pro Transaction|Tier 4 5,000-14,999 Transactions|12</t>
  </si>
  <si>
    <t>Acrobat Sign Solutions for Enterprise|Transaktionen: Neu|AWS, pro Transaction|Tier A 1 to 999 Transactions (VIP Select 3 year commit)|12</t>
  </si>
  <si>
    <t>Acrobat Sign Solutions for Enterprise|Transaktionen: Verlängerung|AWS, pro Transaction|Tier A 1 to 999 Transactions (VIP Select 3 year commit)|12</t>
  </si>
  <si>
    <t>Acrobat Sign Solutions for Enterprise|Transaktionen: Neu|Microsoft Azure, pro Transaction|Tier A 1 to 999 Transactions (VIP Select 3 year commit)|12</t>
  </si>
  <si>
    <t>Acrobat Sign Solutions for Enterprise|Transaktionen: Verlängerung|Microsoft Azure, pro Transaction|Tier A 1 to 999 Transactions (VIP Select 3 year commit)|12</t>
  </si>
  <si>
    <t>Acrobat Sign Solutions for Enterprise|Transaktionen: Neu|Telefonische Authentifizierung Add On, pro Transaction|Tier A 1 to 999 Transactions (VIP Select 3 year commit)|12</t>
  </si>
  <si>
    <t>Acrobat Sign Solutions for Enterprise|Transaktionen: Verlängerung|Telefonische Authentifizierung Add On, pro Transaction|Tier A 1 to 999 Transactions (VIP Select 3 year commit)|12</t>
  </si>
  <si>
    <t>Acrobat Sign Solutions for Enterprise|Transaktionen: Neu|AWS, pro Transaction|Tier B 1000 to 2499 Transactions (VIP Select 3 year commit)|12</t>
  </si>
  <si>
    <t>Acrobat Sign Solutions for Enterprise|Transaktionen: Verlängerung|AWS, pro Transaction|Tier B 1000 to 2499 Transactions (VIP Select 3 year commit)|12</t>
  </si>
  <si>
    <t>Acrobat Sign Solutions for Enterprise|Transaktionen: Verlängerung|Microsoft Azure, pro Transaction|Tier B 1000 to 2499 Transactions (VIP Select 3 year commit)|12</t>
  </si>
  <si>
    <t>Acrobat Sign Solutions for Enterprise|Transaktionen: Neu|Microsoft Azure, pro Transaction|Tier B 1000 to 2499 Transactions (VIP Select 3 year commit)|12</t>
  </si>
  <si>
    <t>Acrobat Sign Solutions for Enterprise|Transaktionen: Verlängerung|Telefonische Authentifizierung Add On, pro Transaction|Tier B 1000 to 2499 Transactions (VIP Select 3 year commit)|12</t>
  </si>
  <si>
    <t>Acrobat Sign Solutions for Enterprise|Transaktionen: Neu|Telefonische Authentifizierung Add On, pro Transaction|Tier B 1000 to 2499 Transactions (VIP Select 3 year commit)|12</t>
  </si>
  <si>
    <t>Acrobat Sign Solutions for Enterprise|Transaktionen: Neu|AWS, pro Transaction|Tier C 2500 to 4999 Transactions (VIP Select 3 year commit)|12</t>
  </si>
  <si>
    <t>Acrobat Sign Solutions for Enterprise|Transaktionen: Verlängerung|AWS, pro Transaction|Tier C 2500 to 4999 Transactions (VIP Select 3 year commit)|12</t>
  </si>
  <si>
    <t>Acrobat Sign Solutions for Enterprise|Transaktionen: Verlängerung|Microsoft Azure, pro Transaction|Tier C 2500 to 4999 Transactions (VIP Select 3 year commit)|12</t>
  </si>
  <si>
    <t>Acrobat Sign Solutions for Enterprise|Transaktionen: Neu|Microsoft Azure, pro Transaction|Tier C 2500 to 4999 Transactions (VIP Select 3 year commit)|12</t>
  </si>
  <si>
    <t>Acrobat Sign Solutions for Enterprise|Transaktionen: Verlängerung|Telefonische Authentifizierung Add On, pro Transaction|Tier C 2500 to 4999 Transactions (VIP Select 3 year commit)|12</t>
  </si>
  <si>
    <t>Acrobat Sign Solutions for Enterprise|Transaktionen: Neu|Telefonische Authentifizierung Add On, pro Transaction|Tier C 2500 to 4999 Transactions (VIP Select 3 year commit)|12</t>
  </si>
  <si>
    <t>Acrobat Sign Solutions for Enterprise|Transaktionen: Neu|AWS, pro Transaction|Tier D 5,000-14,999 Transactions (VIP Select 3 year commit)|12</t>
  </si>
  <si>
    <t>Acrobat Sign Solutions for Enterprise|Transaktionen: Verlängerung|AWS, pro Transaction|Tier D 5,000-14,999 Transactions (VIP Select 3 year commit)|12</t>
  </si>
  <si>
    <t>Acrobat Sign Solutions for Enterprise|Transaktionen: Verlängerung|Microsoft Azure, pro Transaction|Tier D 5,000-14,999 Transactions (VIP Select 3 year commit)|12</t>
  </si>
  <si>
    <t>Acrobat Sign Solutions for Enterprise|Transaktionen: Neu|Microsoft Azure, pro Transaction|Tier D 5,000-14,999 Transactions (VIP Select 3 year commit)|12</t>
  </si>
  <si>
    <t>Acrobat Sign Solutions for Enterprise|Transaktionen: Neu|Telefonische Authentifizierung Add On, pro Transaction|Tier D 5,000-14,999 Transactions (VIP Select 3 year commit)|12</t>
  </si>
  <si>
    <t>Acrobat Sign Solutions for Enterprise|Transaktionen: Verlängerung|Telefonische Authentifizierung Add On, pro Transaction|Tier D 5,000-14,999 Transactions (VIP Select 3 year commit)|12</t>
  </si>
  <si>
    <t>Acrobat Sign Solutions for Enterprise|Transaktionen: Neu|AWS, pro Transaction|Tier E 15,000 to 49,999 Transactions (VIP Select 3 year commit)|12</t>
  </si>
  <si>
    <t>Acrobat Sign Solutions for Enterprise|Transaktionen: Verlängerung|AWS, pro Transaction|Tier E 15,000 to 49,999 Transactions (VIP Select 3 year commit)|12</t>
  </si>
  <si>
    <t>Acrobat Sign Solutions for Enterprise|Transaktionen: Verlängerung|Microsoft Azure, pro Transaction|Tier E 15,000 to 49,999 Transactions (VIP Select 3 year commit)|12</t>
  </si>
  <si>
    <t>Acrobat Sign Solutions for Enterprise|Transaktionen: Neu|Microsoft Azure, pro Transaction|Tier E 15,000 to 49,999 Transactions (VIP Select 3 year commit)|12</t>
  </si>
  <si>
    <t>Acrobat Sign Solutions for Enterprise|Transaktionen: Neu|Telefonische Authentifizierung Add On, pro Transaction|Tier E 15,000 to 49,999 Transactions (VIP Select 3 year commit)|12</t>
  </si>
  <si>
    <t>Acrobat Sign Solutions for Enterprise|Transaktionen: Verlängerung|Telefonische Authentifizierung Add On, pro Transaction|Tier E 15,000 to 49,999 Transactions (VIP Select 3 year commit)|12</t>
  </si>
  <si>
    <t>Acrobat Sign Solutions for Enterprise|Transaktionen: Neu|AWS, pro Transaction|Tier F 50,000 to 99,999 Transactions (VIP Select 3 year commit)|12</t>
  </si>
  <si>
    <t>Acrobat Sign Solutions for Enterprise|Transaktionen: Verlängerung|AWS, pro Transaction|Tier F 50,000 to 99,999 Transactions (VIP Select 3 year commit)|12</t>
  </si>
  <si>
    <t>Acrobat Sign Solutions for Enterprise|Transaktionen: Verlängerung|Microsoft Azure, pro Transaction|Tier F 50,000 to 99,999 Transactions (VIP Select 3 year commit)|12</t>
  </si>
  <si>
    <t>Acrobat Sign Solutions for Enterprise|Transaktionen: Neu|Microsoft Azure, pro Transaction|Tier F 50,000 to 99,999 Transactions (VIP Select 3 year commit)|12</t>
  </si>
  <si>
    <t>Acrobat Sign Solutions for Enterprise|Transaktionen: Verlängerung|Telefonische Authentifizierung Add On, pro Transaction|Tier F 50,000 to 99,999 Transactions (VIP Select 3 year commit)|12</t>
  </si>
  <si>
    <t>Acrobat Sign Solutions for Enterprise|Transaktionen: Neu|Telefonische Authentifizierung Add On, pro Transaction|Tier F 50,000 to 99,999 Transactions (VIP Select 3 year commit)|12</t>
  </si>
  <si>
    <t>Acrobat Sign Solutions for Enterprise|Transaktionen: Neu|AWS, pro Transaction|Tier G 100,000+ Transactions (VIP Select 3 year commit)|12</t>
  </si>
  <si>
    <t>Acrobat Sign Solutions for Enterprise|Transaktionen: Verlängerung|AWS, pro Transaction|Tier G 100,000+ Transactions (VIP Select 3 year commit)|12</t>
  </si>
  <si>
    <t>Acrobat Sign Solutions for Enterprise|Transaktionen: Verlängerung|Microsoft Azure, pro Transaction|Tier G 100,000+ Transactions (VIP Select 3 year commit)|12</t>
  </si>
  <si>
    <t>Acrobat Sign Solutions for Enterprise|Transaktionen: Neu|Microsoft Azure, pro Transaction|Tier G 100,000+ Transactions (VIP Select 3 year commit)|12</t>
  </si>
  <si>
    <t>Acrobat Sign Solutions for Enterprise|Transaktionen: Neu|Telefonische Authentifizierung Add On, pro Transaction|Tier G 100,000+ Transactions (VIP Select 3 year commit)|12</t>
  </si>
  <si>
    <t>Acrobat Sign Solutions for Enterprise|Transaktionen: Verlängerung|Telefonische Authentifizierung Add On, pro Transaction|Tier G 100,000+ Transactions (VIP Select 3 year commit)|12</t>
  </si>
  <si>
    <t>Adobe Audition for Enterprise|Monatliches Abo: Verlängerung|Named|Level 1 1 - 9|12</t>
  </si>
  <si>
    <t>Adobe Audition for Enterprise|Monatliches Abo: Neu|Named|Level 1 1 - 9|12</t>
  </si>
  <si>
    <t>Adobe Audition for Enterprise|Monatliches Abo: Verlängerung|Named|Level 2 10 - 49|12</t>
  </si>
  <si>
    <t>Adobe Audition for Enterprise|Monatliches Abo: Neu|Named|Level 2 10 - 49|12</t>
  </si>
  <si>
    <t>Adobe Audition for Enterprise|Monatliches Abo: Neu|Named|Level 3 50 - 99|12</t>
  </si>
  <si>
    <t>Adobe Audition for Enterprise|Monatliches Abo: Verlängerung|Named|Level 3 50 - 99|12</t>
  </si>
  <si>
    <t>Adobe Audition for Enterprise|Monatliches Abo: Verlängerung|Named|Level 4 100+|12</t>
  </si>
  <si>
    <t>Adobe Audition for Enterprise|Monatliches Abo: Neu|Named|Level 4 100+|12</t>
  </si>
  <si>
    <t>Adobe Audition for Teams|Monatliches Abo: Verlängerung|Named|Level 1 1 - 9|12</t>
  </si>
  <si>
    <t>Adobe Audition for Teams|Monatliches Abo: Neu|Named|Level 1 1 - 9|12</t>
  </si>
  <si>
    <t>Adobe Audition for Teams|Monatliches Abo: Verlängerung|Named|Level 2 10 - 49|12</t>
  </si>
  <si>
    <t>Adobe Audition for Teams|Monatliches Abo: Neu|Named|Level 2 10 - 49|12</t>
  </si>
  <si>
    <t>Adobe Audition for Teams|Monatliches Abo: Verlängerung|Named|Level 3 50 - 99|12</t>
  </si>
  <si>
    <t>Adobe Audition for Teams|Monatliches Abo: Neu|Named|Level 3 50 - 99|12</t>
  </si>
  <si>
    <t>Adobe Audition for Teams|Monatliches Abo: Neu|Named|Level 4 100+|12</t>
  </si>
  <si>
    <t>Adobe Audition for Teams|Monatliches Abo: Verlängerung|Named|Level 4 100+|12</t>
  </si>
  <si>
    <t>Adobe Dimension for Enterprise|Monatliches Abo: Neu|Named|Level 1 1 - 9|12</t>
  </si>
  <si>
    <t>Adobe Dimension for Enterprise|Monatliches Abo: Verlängerung|Named|Level 1 1 - 9|12</t>
  </si>
  <si>
    <t>Adobe Dimension for Enterprise|Monatliches Abo: Neu|Named|Level 2 10 - 49|12</t>
  </si>
  <si>
    <t>Adobe Dimension for Enterprise|Monatliches Abo: Verlängerung|Named|Level 2 10 - 49|12</t>
  </si>
  <si>
    <t>Adobe Dimension for Enterprise|Monatliches Abo: Neu|Named|Level 3 50 - 99|12</t>
  </si>
  <si>
    <t>Adobe Dimension for Enterprise|Monatliches Abo: Verlängerung|Named|Level 3 50 - 99|12</t>
  </si>
  <si>
    <t>Adobe Dimension for Enterprise|Monatliches Abo: Verlängerung|Named|Level 4 100+|12</t>
  </si>
  <si>
    <t>Adobe Dimension for Enterprise|Monatliches Abo: Neu|Named|Level 4 100+|12</t>
  </si>
  <si>
    <t>Adobe Dimension for Teams|Monatliches Abo: Verlängerung|Named|Level 1 1 - 9|12</t>
  </si>
  <si>
    <t>Adobe Dimension for Teams|Monatliches Abo: Neu|Named|Level 1 1 - 9|12</t>
  </si>
  <si>
    <t>Adobe Dimension for Teams|Monatliches Abo: Neu|Named|Level 2 10 - 49|12</t>
  </si>
  <si>
    <t>Adobe Dimension for Teams|Monatliches Abo: Verlängerung|Named|Level 2 10 - 49|12</t>
  </si>
  <si>
    <t>Adobe Dimension for Teams|Monatliches Abo: Neu|Named|Level 3 50 - 99|12</t>
  </si>
  <si>
    <t>Adobe Dimension for Teams|Monatliches Abo: Verlängerung|Named|Level 3 50 - 99|12</t>
  </si>
  <si>
    <t>Adobe Dimension for Teams|Monatliches Abo: Verlängerung|Named|Level 4 100+|12</t>
  </si>
  <si>
    <t>Adobe Dimension for Teams|Monatliches Abo: Neu|Named|Level 4 100+|12</t>
  </si>
  <si>
    <t>Adobe Express for Enterprise|Monatliches Abo: Neu|Named, für studentische Arbeteisplätze (100+)|Level 1 1 - 9|12</t>
  </si>
  <si>
    <t>Adobe Express for Enterprise|Monatliches Abo: Verlängerung|Named, für studentische Arbeteisplätze (100+)|Level 1 1 - 9|12</t>
  </si>
  <si>
    <t>Adobe Express for Enterprise|Monatliches Abo: Neu|Named, für studentische Arbeteisplätze (100+)|Level 2 10 - 49|12</t>
  </si>
  <si>
    <t>Adobe Express for Enterprise|Monatliches Abo: Verlängerung|Named, für studentische Arbeteisplätze (100+)|Level 2 10 - 49|12</t>
  </si>
  <si>
    <t>Adobe Express for Enterprise|Monatliches Abo: Verlängerung|Named, für studentische Arbeteisplätze (100+)|Level 3 50 - 99|12</t>
  </si>
  <si>
    <t>Adobe Express for Enterprise|Monatliches Abo: Neu|Named, für studentische Arbeteisplätze (100+)|Level 3 50 - 99|12</t>
  </si>
  <si>
    <t>Adobe Express for Enterprise|Monatliches Abo: Neu|Named, für studentische Arbeteisplätze (100+)|Level 4 100+|12</t>
  </si>
  <si>
    <t>Adobe Express for Enterprise|Monatliches Abo: Verlängerung|Named, für studentische Arbeteisplätze (100+)|Level 4 100+|12</t>
  </si>
  <si>
    <t>Adobe Premiere Pro for Enterprise|Monatliches Abo: Verlängerung|Named|Level 1 1 - 9|12</t>
  </si>
  <si>
    <t>Adobe Premiere Pro for Enterprise|Monatliches Abo: Neu|Named|Level 1 1 - 9|12</t>
  </si>
  <si>
    <t>Adobe Premiere Pro for Enterprise|Monatliches Abo: Verlängerung|Named|Level 2 10 - 49|12</t>
  </si>
  <si>
    <t>Adobe Premiere Pro for Enterprise|Monatliches Abo: Neu|Named|Level 2 10 - 49|12</t>
  </si>
  <si>
    <t>Adobe Premiere Pro for Enterprise|Monatliches Abo: Verlängerung|Named|Level 3 50 - 99|12</t>
  </si>
  <si>
    <t>Adobe Premiere Pro for Enterprise|Monatliches Abo: Neu|Named|Level 3 50 - 99|12</t>
  </si>
  <si>
    <t>Adobe Premiere Pro for Enterprise|Monatliches Abo: Verlängerung|Named|Level 4 100+|12</t>
  </si>
  <si>
    <t>Adobe Premiere Pro for Enterprise|Monatliches Abo: Neu|Named|Level 4 100+|12</t>
  </si>
  <si>
    <t>Adobe Premiere Pro for Teams|Monatliches Abo: Neu|Named|Level 1 1 - 9|12</t>
  </si>
  <si>
    <t>Adobe Premiere Pro for Teams|Monatliches Abo: Verlängerung|Named|Level 1 1 - 9|12</t>
  </si>
  <si>
    <t>Adobe Premiere Pro for Teams|Monatliches Abo: Neu|Named|Level 2 10 - 49|12</t>
  </si>
  <si>
    <t>Adobe Premiere Pro for Teams|Monatliches Abo: Verlängerung|Named|Level 2 10 - 49|12</t>
  </si>
  <si>
    <t>Adobe Premiere Pro for Teams|Monatliches Abo: Neu|Named|Level 3 50 - 99|12</t>
  </si>
  <si>
    <t>Adobe Premiere Pro for Teams|Monatliches Abo: Verlängerung|Named|Level 3 50 - 99|12</t>
  </si>
  <si>
    <t>Adobe Premiere Pro for Teams|Monatliches Abo: Neu|Named|Level 4 100+|12</t>
  </si>
  <si>
    <t>Adobe Premiere Pro for Teams|Monatliches Abo: Verlängerung|Named|Level 4 100+|12</t>
  </si>
  <si>
    <t>Adobe Stock for Teams (Large)|Monatliches Abo: Verlängerung|Named, Team, 750 Assets pro Monat|Level 1 1 - 9|12</t>
  </si>
  <si>
    <t>Adobe Stock for Teams (Large)|Monatliches Abo: Neu|Named, Team, 750 Assets pro Monat|Level 1 1 - 9|12</t>
  </si>
  <si>
    <t>Adobe Stock for Teams (Large)|Monatliches Abo: Verlängerung|Named, Team, 750 Assets pro Monat|Level 2 10 - 49|12</t>
  </si>
  <si>
    <t>Adobe Stock for Teams (Large)|Monatliches Abo: Neu|Named, Team, 750 Assets pro Monat|Level 2 10 - 49|12</t>
  </si>
  <si>
    <t>Adobe Stock for Teams (Large)|Monatliches Abo: Verlängerung|Named, Team, 750 Assets pro Monat|Level 3 50 - 99|12</t>
  </si>
  <si>
    <t>Adobe Stock for Teams (Large)|Monatliches Abo: Neu|Named, Team, 750 Assets pro Monat|Level 3 50 - 99|12</t>
  </si>
  <si>
    <t>Adobe Stock for Teams (Large)|Monatliches Abo: Verlängerung|Named, Team, 750 Assets pro Monat|Level 4 100+|12</t>
  </si>
  <si>
    <t>Adobe Stock for Teams (Large)|Monatliches Abo: Neu|Named, Team, 750 Assets pro Monat|Level 4 100+|12</t>
  </si>
  <si>
    <t>Adobe Stock for Teams (Other)|Monatliches Abo: Verlängerung|Named, Team, 40 Assets pro Monat|Level 1 1 - 9|12</t>
  </si>
  <si>
    <t>Adobe Stock for Teams (Other)|Monatliches Abo: Neu|Named, Team, 40 Assets pro Monat|Level 1 1 - 9|12</t>
  </si>
  <si>
    <t>Adobe Stock for Teams (Other)|Monatliches Abo: Verlängerung|Named, Team, 40 Assets pro Monat|Level 2 10 - 49|12</t>
  </si>
  <si>
    <t>Adobe Stock for Teams (Other)|Monatliches Abo: Neu|Named, Team, 40 Assets pro Monat|Level 2 10 - 49|12</t>
  </si>
  <si>
    <t>Adobe Stock for Teams (Other)|Monatliches Abo: Neu|Named, Team, 40 Assets pro Monat|Level 3 50 - 99|12</t>
  </si>
  <si>
    <t>Adobe Stock for Teams (Other)|Monatliches Abo: Verlängerung|Named, Team, 40 Assets pro Monat|Level 3 50 - 99|12</t>
  </si>
  <si>
    <t>Adobe Stock for Teams (Other)|Monatliches Abo: Verlängerung|Named, Team, 40 Assets pro Monat|Level 4 100+|12</t>
  </si>
  <si>
    <t>Adobe Stock for Teams (Other)|Monatliches Abo: Neu|Named, Team, 40 Assets pro Monat|Level 4 100+|12</t>
  </si>
  <si>
    <t>Adobe Stock for Teams (Small)|Monatliches Abo: Neu|Named, Team, 10 Assets pro Monat|Level 1 1 - 9|12</t>
  </si>
  <si>
    <t>Adobe Stock for Teams (Small)|Monatliches Abo: Verlängerung|Named, Team, 10 Assets pro Monat|Level 1 1 - 9|12</t>
  </si>
  <si>
    <t>Adobe Stock for Teams (Small)|Monatliches Abo: Neu|Named, Team, 10 Assets pro Monat|Level 2 10 - 49|12</t>
  </si>
  <si>
    <t>Adobe Stock for Teams (Small)|Monatliches Abo: Verlängerung|Named, Team, 10 Assets pro Monat|Level 2 10 - 49|12</t>
  </si>
  <si>
    <t>Adobe Stock for Teams (Small)|Monatliches Abo: Neu|Named, Team, 10 Assets pro Monat|Level 3 50 - 99|12</t>
  </si>
  <si>
    <t>Adobe Stock for Teams (Small)|Monatliches Abo: Verlängerung|Named, Team, 10 Assets pro Monat|Level 3 50 - 99|12</t>
  </si>
  <si>
    <t>Adobe Stock for Teams (Small)|Monatliches Abo: Verlängerung|Named, Team, 10 Assets pro Monat|Level 4 100+|12</t>
  </si>
  <si>
    <t>Adobe Stock for Teams (Small)|Monatliches Abo: Neu|Named, Team, 10 Assets pro Monat|Level 4 100+|12</t>
  </si>
  <si>
    <t>Adobe TechnicalSuit for Enterprise|Monatliches Abo: Verlängerung|Named|Level 1 1 - 9|12</t>
  </si>
  <si>
    <t>Adobe TechnicalSuit for Enterprise|Monatliches Abo: Neu|Named|Level 1 1 - 9|12</t>
  </si>
  <si>
    <t>Adobe TechnicalSuit for Enterprise|Monatliches Abo: Neu|Named|Level 2 10 - 49|12</t>
  </si>
  <si>
    <t>Adobe TechnicalSuit for Enterprise|Monatliches Abo: Verlängerung|Named|Level 2 10 - 49|12</t>
  </si>
  <si>
    <t>Adobe TechnicalSuit for Enterprise|Monatliches Abo: Verlängerung|Named|Level 3 50 - 99|12</t>
  </si>
  <si>
    <t>Adobe TechnicalSuit for Enterprise|Monatliches Abo: Neu|Named|Level 3 50 - 99|12</t>
  </si>
  <si>
    <t>Adobe TechnicalSuit for Enterprise|Monatliches Abo: Neu|Named|Level 4 100+|12</t>
  </si>
  <si>
    <t>Adobe TechnicalSuit for Enterprise|Monatliches Abo: Verlängerung|Named|Level 4 100+|12</t>
  </si>
  <si>
    <t>Adobe TechnicalSuit for Teams|Monatliches Abo: Verlängerung|Named|Level 1 1 - 9|12</t>
  </si>
  <si>
    <t>Adobe TechnicalSuit for Teams|Monatliches Abo: Neu|Named|Level 1 1 - 9|12</t>
  </si>
  <si>
    <t>Adobe TechnicalSuit for Teams|Monatliches Abo: Neu|Named|Level 2 10 - 49|12</t>
  </si>
  <si>
    <t>Adobe TechnicalSuit for Teams|Monatliches Abo: Verlängerung|Named|Level 2 10 - 49|12</t>
  </si>
  <si>
    <t>Adobe TechnicalSuit for Teams|Monatliches Abo: Verlängerung|Named|Level 3 50 - 99|12</t>
  </si>
  <si>
    <t>Adobe TechnicalSuit for Teams|Monatliches Abo: Neu|Named|Level 3 50 - 99|12</t>
  </si>
  <si>
    <t>Adobe TechnicalSuit for Teams|Monatliches Abo: Neu|Named|Level 4 100+|12</t>
  </si>
  <si>
    <t>Adobe TechnicalSuit for Teams|Monatliches Abo: Verlängerung|Named|Level 4 100+|12</t>
  </si>
  <si>
    <t>Adobe XD for Enterprise|Monatliches Abo: Neu|Named, zusätzliche Lizenzen nur für bestehender XD Kunden|Level 1 1 - 9|12</t>
  </si>
  <si>
    <t>Adobe XD for Enterprise|Monatliches Abo: Verlängerung|Named, nur für Erneuerungen bestehender XD Kunden|Level 1 1 - 9|12</t>
  </si>
  <si>
    <t>Adobe XD for Enterprise|Monatliches Abo: Neu|Named, zusätzliche Lizenzen nur für bestehender XD Kunden|Level 2 10 - 49|12</t>
  </si>
  <si>
    <t>Adobe XD for Enterprise|Monatliches Abo: Verlängerung|Named, nur für Erneuerungen bestehender XD Kunden|Level 2 10 - 49|12</t>
  </si>
  <si>
    <t>Adobe XD for Enterprise|Monatliches Abo: Neu|Named, zusätzliche Lizenzen nur für bestehender XD Kunden|Level 3 50 - 99|12</t>
  </si>
  <si>
    <t>Adobe XD for Enterprise|Monatliches Abo: Verlängerung|Named, nur für Erneuerungen bestehender XD Kunden|Level 3 50 - 99|12</t>
  </si>
  <si>
    <t>Adobe XD for Enterprise|Monatliches Abo: Neu|Named, zusätzliche Lizenzen nur für bestehender XD Kunden|Level 4 100+|12</t>
  </si>
  <si>
    <t>Adobe XD for Enterprise|Monatliches Abo: Verlängerung|Named, nur für Erneuerungen bestehender XD Kunden|Level 4 100+|12</t>
  </si>
  <si>
    <t>Adobe XD for Teams|Monatliches Abo: Neu|Named, zusätzliche Lizenzen nur für bestehender XD Kunden|Level 1 1 - 9|12</t>
  </si>
  <si>
    <t>Adobe XD for Teams|Monatliches Abo: Verlängerung|Named, nur für Erneuerungen bestehender XD Kunden|Level 1 1 - 9|12</t>
  </si>
  <si>
    <t>Adobe XD for Teams|Monatliches Abo: Neu|Named, zusätzliche Lizenzen nur für bestehender XD Kunden|Level 2 10 - 49|12</t>
  </si>
  <si>
    <t>Adobe XD for Teams|Monatliches Abo: Verlängerung|Named, nur für Erneuerungen bestehender XD Kunden|Level 2 10 - 49|12</t>
  </si>
  <si>
    <t>Adobe XD for Teams|Monatliches Abo: Neu|Named, zusätzliche Lizenzen nur für bestehender XD Kunden|Level 3 50 - 99|12</t>
  </si>
  <si>
    <t>Adobe XD for Teams|Monatliches Abo: Verlängerung|Named, nur für Erneuerungen bestehender XD Kunden|Level 3 50 - 99|12</t>
  </si>
  <si>
    <t>Adobe XD for Teams|Monatliches Abo: Neu|Named, zusätzliche Lizenzen nur für bestehender XD Kunden|Level 4 100+|12</t>
  </si>
  <si>
    <t>Adobe XD for Teams|Monatliches Abo: Verlängerung|Named, nur für Erneuerungen bestehender XD Kunden|Level 4 100+|12</t>
  </si>
  <si>
    <t>Adobe After Effects for Enterprise|Monatliches Abo: Neu|Named|Level 1 1 - 9|12</t>
  </si>
  <si>
    <t>Adobe After Effects for Enterprise|Monatliches Abo: Verlängerung|Named|Level 1 1 - 9|12</t>
  </si>
  <si>
    <t>Adobe After Effects for Enterprise|Monatliches Abo: Verlängerung|Named|Level 2 10 - 49|12</t>
  </si>
  <si>
    <t>Adobe After Effects for Enterprise|Monatliches Abo: Neu|Named|Level 2 10 - 49|12</t>
  </si>
  <si>
    <t>Adobe After Effects for Enterprise|Monatliches Abo: Neu|Named|Level 3 50 - 99|12</t>
  </si>
  <si>
    <t>Adobe After Effects for Enterprise|Monatliches Abo: Verlängerung|Named|Level 3 50 - 99|12</t>
  </si>
  <si>
    <t>Adobe After Effects for Enterprise|Monatliches Abo: Verlängerung|Named|Level 4 100+|12</t>
  </si>
  <si>
    <t>Adobe After Effects for Enterprise|Monatliches Abo: Neu|Named|Level 4 100+|12</t>
  </si>
  <si>
    <t>Adobe After Effects for Teams|Monatliches Abo: Neu|Named|Level 1 1 - 9|12</t>
  </si>
  <si>
    <t>Adobe After Effects for Teams|Monatliches Abo: Verlängerung|Named|Level 1 1 - 9|12</t>
  </si>
  <si>
    <t>Adobe After Effects for Teams|Monatliches Abo: Verlängerung|Named|Level 2 10 - 49|12</t>
  </si>
  <si>
    <t>Adobe After Effects for Teams|Monatliches Abo: Neu|Named|Level 2 10 - 49|12</t>
  </si>
  <si>
    <t>Adobe After Effects for Teams|Monatliches Abo: Verlängerung|Named|Level 3 50 - 99|12</t>
  </si>
  <si>
    <t>Adobe After Effects for Teams|Monatliches Abo: Neu|Named|Level 3 50 - 99|12</t>
  </si>
  <si>
    <t>Adobe After Effects for Teams|Monatliches Abo: Verlängerung|Named|Level 4 100+|12</t>
  </si>
  <si>
    <t>Adobe After Effects for Teams|Monatliches Abo: Neu|Named|Level 4 100+|12</t>
  </si>
  <si>
    <t>Adobe Animate for Enterprise|Monatliches Abo: Neu|Named|Level 1 1 - 9|12</t>
  </si>
  <si>
    <t>Adobe Animate for Enterprise|Monatliches Abo: Verlängerung|Named|Level 1 1 - 9|12</t>
  </si>
  <si>
    <t>Adobe Animate for Enterprise|Monatliches Abo: Neu|Named|Level 2 10 - 49|12</t>
  </si>
  <si>
    <t>Adobe Animate for Enterprise|Monatliches Abo: Verlängerung|Named|Level 2 10 - 49|12</t>
  </si>
  <si>
    <t>Adobe Animate for Enterprise|Monatliches Abo: Verlängerung|Named|Level 3 50 - 99|12</t>
  </si>
  <si>
    <t>Adobe Animate for Enterprise|Monatliches Abo: Neu|Named|Level 3 50 - 99|12</t>
  </si>
  <si>
    <t>Adobe Animate for Enterprise|Monatliches Abo: Verlängerung|Named|Level 4 100+|12</t>
  </si>
  <si>
    <t>Adobe Animate for Enterprise|Monatliches Abo: Neu|Named|Level 4 100+|12</t>
  </si>
  <si>
    <t>Adobe Animate for Teams|Monatliches Abo: Neu|Named|Level 1 1 - 9|12</t>
  </si>
  <si>
    <t>Adobe Animate for Teams|Monatliches Abo: Verlängerung|Named|Level 1 1 - 9|12</t>
  </si>
  <si>
    <t>Adobe Animate for Teams|Monatliches Abo: Verlängerung|Named|Level 2 10 - 49|12</t>
  </si>
  <si>
    <t>Adobe Animate for Teams|Monatliches Abo: Neu|Named|Level 2 10 - 49|12</t>
  </si>
  <si>
    <t>Adobe Animate for Teams|Monatliches Abo: Neu|Named|Level 3 50 - 99|12</t>
  </si>
  <si>
    <t>Adobe Animate for Teams|Monatliches Abo: Verlängerung|Named|Level 3 50 - 99|12</t>
  </si>
  <si>
    <t>Adobe Animate for Teams|Monatliches Abo: Neu|Named|Level 4 100+|12</t>
  </si>
  <si>
    <t>Adobe Animate for Teams|Monatliches Abo: Verlängerung|Named|Level 4 100+|12</t>
  </si>
  <si>
    <t>Adobe Captivate for Enterprise|Monatliches Abo: Verlängerung|Named|Level 1 1 - 9|12</t>
  </si>
  <si>
    <t>Adobe Captivate for Enterprise|Monatliches Abo: Neu|Named|Level 1 1 - 9|12</t>
  </si>
  <si>
    <t>Adobe Captivate for Enterprise|Monatliches Abo: Neu|Named|Level 2 10 - 49|12</t>
  </si>
  <si>
    <t>Adobe Captivate for Enterprise|Monatliches Abo: Verlängerung|Named|Level 2 10 - 49|12</t>
  </si>
  <si>
    <t>Adobe Captivate for Enterprise|Monatliches Abo: Verlängerung|Named|Level 3 50 - 99|12</t>
  </si>
  <si>
    <t>Adobe Captivate for Enterprise|Monatliches Abo: Neu|Named|Level 3 50 - 99|12</t>
  </si>
  <si>
    <t>Adobe Captivate for Enterprise|Monatliches Abo: Neu|Named|Level 4 100+|12</t>
  </si>
  <si>
    <t>Adobe Captivate for Enterprise|Monatliches Abo: Verlängerung|Named|Level 4 100+|12</t>
  </si>
  <si>
    <t>Adobe Captivate for Teams|Monatliches Abo: Neu|Named|Level 1 1 - 9|12</t>
  </si>
  <si>
    <t>Adobe Captivate for Teams|Monatliches Abo: Verlängerung|Named|Level 1 1 - 9|12</t>
  </si>
  <si>
    <t>Adobe Captivate for Teams|Monatliches Abo: Verlängerung|Named|Level 2 10 - 49|12</t>
  </si>
  <si>
    <t>Adobe Captivate for Teams|Monatliches Abo: Neu|Named|Level 2 10 - 49|12</t>
  </si>
  <si>
    <t>Adobe Captivate for Teams|Monatliches Abo: Verlängerung|Named|Level 3 50 - 99|12</t>
  </si>
  <si>
    <t>Adobe Captivate for Teams|Monatliches Abo: Neu|Named|Level 3 50 - 99|12</t>
  </si>
  <si>
    <t>Adobe Captivate for Teams|Monatliches Abo: Neu|Named|Level 4 100+|12</t>
  </si>
  <si>
    <t>Adobe Captivate for Teams|Monatliches Abo: Verlängerung|Named|Level 4 100+|12</t>
  </si>
  <si>
    <t>Adobe Creative Cloud for Enterprise All Apps|Monatliches Abo: Neu|Named|Level 1 1 - 9|12</t>
  </si>
  <si>
    <t>Adobe Creative Cloud for Enterprise All Apps|Monatliches Abo: Verlängerung|Named|Level 1 1 - 9|12</t>
  </si>
  <si>
    <t>Adobe Creative Cloud for Enterprise All Apps|Monatliches Abo: Neu|Device, HED Shared Device Lizenz Labor und Klassenzimmer|Level 1 1 - 9|12</t>
  </si>
  <si>
    <t>Adobe Creative Cloud for Enterprise All Apps|Monatliches Abo: Verlängerung|Device, HED Shared Device Lizenz Labor und Klassenzimmer|Level 1 1 - 9|12</t>
  </si>
  <si>
    <t>Adobe Creative Cloud for Enterprise All Apps|Monatliches Abo: Verlängerung|Named|Level 2 10 - 49|12</t>
  </si>
  <si>
    <t>Adobe Creative Cloud for Enterprise All Apps|Monatliches Abo: Neu|Named|Level 2 10 - 49|12</t>
  </si>
  <si>
    <t>Adobe Creative Cloud for Enterprise All Apps|Monatliches Abo: Neu|Device, HED Shared Device Lizenz Labor und Klassenzimmer|Level 2 10 - 49|12</t>
  </si>
  <si>
    <t>Adobe Creative Cloud for Enterprise All Apps|Monatliches Abo: Verlängerung|Device, HED Shared Device Lizenz Labor und Klassenzimmer|Level 2 10 - 49|12</t>
  </si>
  <si>
    <t>Adobe Creative Cloud for Enterprise All Apps|Monatliches Abo: Verlängerung|Named|Level 3 50 - 99|12</t>
  </si>
  <si>
    <t>Adobe Creative Cloud for Enterprise All Apps|Monatliches Abo: Neu|Named|Level 3 50 - 99|12</t>
  </si>
  <si>
    <t>Adobe Creative Cloud for Enterprise All Apps|Monatliches Abo: Verlängerung|Device, HED Shared Device Lizenz Labor und Klassenzimmer|Level 3 50 - 99|12</t>
  </si>
  <si>
    <t>Adobe Creative Cloud for Enterprise All Apps|Monatliches Abo: Neu|Device, HED Shared Device Lizenz Labor und Klassenzimmer|Level 3 50 - 99|12</t>
  </si>
  <si>
    <t>Adobe Creative Cloud for Enterprise All Apps|Monatliches Abo: Verlängerung|Named|Level 4 100+|12</t>
  </si>
  <si>
    <t>Adobe Creative Cloud for Enterprise All Apps|Monatliches Abo: Neu|Named|Level 4 100+|12</t>
  </si>
  <si>
    <t>Adobe Creative Cloud for Enterprise All Apps|Monatliches Abo: Verlängerung|Device, HED Shared Device Lizenz Labor und Klassenzimmer|Level 4 100+|12</t>
  </si>
  <si>
    <t>Adobe Creative Cloud for Enterprise All Apps|Monatliches Abo: Neu|Device, HED Shared Device Lizenz Labor und Klassenzimmer|Level 4 100+|12</t>
  </si>
  <si>
    <t>Adobe Creative Cloud for Enterprise All Apps|Monatliches Abo: Neu|Named, für studentische Arbeteisplätze (100+)|Level 4 100+|12</t>
  </si>
  <si>
    <t>Adobe Creative Cloud for Enterprise All Apps|Monatliches Abo: Verlängerung|Named, für studentische Arbeteisplätze (100+)|Level 4 100+|12</t>
  </si>
  <si>
    <t>Adobe Creative Cloud for Enterprise All Apps|Monatliches Abo: Neu|Named, für studentische Arbeteisplätze (250+)|Level 4 100+|12</t>
  </si>
  <si>
    <t>Adobe Creative Cloud for Enterprise All Apps|Monatliches Abo: Verlängerung|Named, für studentische Arbeteisplätze (250+)|Level 4 100+|12</t>
  </si>
  <si>
    <t>Adobe Creative Cloud for Teams All Apps|Monatliches Abo: Neu|Named|Level 1 1 - 9|12</t>
  </si>
  <si>
    <t>Adobe Creative Cloud for Teams All Apps|Monatliches Abo: Verlängerung|Named|Level 1 1 - 9|12</t>
  </si>
  <si>
    <t>Adobe Creative Cloud for Teams All Apps|Monatliches Abo: Verlängerung|Named|Level 2 10 - 49|12</t>
  </si>
  <si>
    <t>Adobe Creative Cloud for Teams All Apps|Monatliches Abo: Neu|Named|Level 2 10 - 49|12</t>
  </si>
  <si>
    <t>Adobe Creative Cloud for Teams All Apps|Monatliches Abo: Verlängerung|Named|Level 3 50 - 99|12</t>
  </si>
  <si>
    <t>Adobe Creative Cloud for Teams All Apps|Monatliches Abo: Neu|Named|Level 3 50 - 99|12</t>
  </si>
  <si>
    <t>Adobe Creative Cloud for Teams All Apps|Monatliches Abo: Verlängerung|Named|Level 4 100+|12</t>
  </si>
  <si>
    <t>Adobe Creative Cloud for Teams All Apps|Monatliches Abo: Neu|Named|Level 4 100+|12</t>
  </si>
  <si>
    <t>Adobe Creative Cloud for Teams All Apps with Adobe Stock|Monatliches Abo: Neu|Named, 10 assets per month|Level 1 1 - 9|12</t>
  </si>
  <si>
    <t>Adobe Creative Cloud for Teams All Apps with Adobe Stock|Monatliches Abo: Verlängerung|Named, 10 assets per month|Level 1 1 - 9|12</t>
  </si>
  <si>
    <t>Adobe Creative Cloud for Teams All Apps with Adobe Stock|Monatliches Abo: Neu|Named, 10 assets per month|Level 2 10 - 49|12</t>
  </si>
  <si>
    <t>Adobe Creative Cloud for Teams All Apps with Adobe Stock|Monatliches Abo: Verlängerung|Named, 10 assets per month|Level 2 10 - 49|12</t>
  </si>
  <si>
    <t>Adobe Creative Cloud for Teams All Apps with Adobe Stock|Monatliches Abo: Neu|Named, 10 assets per month|Level 3 50 - 99|12</t>
  </si>
  <si>
    <t>Adobe Creative Cloud for Teams All Apps with Adobe Stock|Monatliches Abo: Verlängerung|Named, 10 assets per month|Level 3 50 - 99|12</t>
  </si>
  <si>
    <t>Adobe Creative Cloud for Teams All Apps with Adobe Stock|Monatliches Abo: Verlängerung|Named, 10 assets per month|Level 4 100+|12</t>
  </si>
  <si>
    <t>Adobe Creative Cloud for Teams All Apps with Adobe Stock|Monatliches Abo: Neu|Named, 10 assets per month|Level 4 100+|12</t>
  </si>
  <si>
    <t>Adobe Dreamweaver for Enterprise|Monatliches Abo: Verlängerung|Named|Level 1 1 - 9|12</t>
  </si>
  <si>
    <t>Adobe Dreamweaver for Enterprise|Monatliches Abo: Neu|Named|Level 1 1 - 9|12</t>
  </si>
  <si>
    <t>Adobe Dreamweaver for Enterprise|Monatliches Abo: Verlängerung|Named|Level 2 10 - 49|12</t>
  </si>
  <si>
    <t>Adobe Dreamweaver for Enterprise|Monatliches Abo: Neu|Named|Level 2 10 - 49|12</t>
  </si>
  <si>
    <t>Adobe Dreamweaver for Enterprise|Monatliches Abo: Verlängerung|Named|Level 3 50 - 99|12</t>
  </si>
  <si>
    <t>Adobe Dreamweaver for Enterprise|Monatliches Abo: Neu|Named|Level 3 50 - 99|12</t>
  </si>
  <si>
    <t>Adobe Dreamweaver for Enterprise|Monatliches Abo: Verlängerung|Named|Level 4 100+|12</t>
  </si>
  <si>
    <t>Adobe Dreamweaver for Enterprise|Monatliches Abo: Neu|Named|Level 4 100+|12</t>
  </si>
  <si>
    <t>Adobe Dreamweaver for Teams|Monatliches Abo: Verlängerung|Named|Level 1 1 - 9|12</t>
  </si>
  <si>
    <t>Adobe Dreamweaver for Teams|Monatliches Abo: Neu|Named|Level 1 1 - 9|12</t>
  </si>
  <si>
    <t>Adobe Dreamweaver for Teams|Monatliches Abo: Neu|Named|Level 2 10 - 49|12</t>
  </si>
  <si>
    <t>Adobe Dreamweaver for Teams|Monatliches Abo: Verlängerung|Named|Level 2 10 - 49|12</t>
  </si>
  <si>
    <t>Adobe Dreamweaver for Teams|Monatliches Abo: Verlängerung|Named|Level 3 50 - 99|12</t>
  </si>
  <si>
    <t>Adobe Dreamweaver for Teams|Monatliches Abo: Neu|Named|Level 3 50 - 99|12</t>
  </si>
  <si>
    <t>Adobe Dreamweaver for Teams|Monatliches Abo: Verlängerung|Named|Level 4 100+|12</t>
  </si>
  <si>
    <t>Adobe Dreamweaver for Teams|Monatliches Abo: Neu|Named|Level 4 100+|12</t>
  </si>
  <si>
    <t>Adobe FrameMaker for Enterprise|Monatliches Abo: Verlängerung|Named|Level 1 1 - 9|12</t>
  </si>
  <si>
    <t>Adobe FrameMaker for Enterprise|Monatliches Abo: Neu|Named|Level 1 1 - 9|12</t>
  </si>
  <si>
    <t>Adobe FrameMaker for Enterprise|Monatliches Abo: Verlängerung|Named|Level 2 10 - 49|12</t>
  </si>
  <si>
    <t>Adobe FrameMaker for Enterprise|Monatliches Abo: Neu|Named|Level 2 10 - 49|12</t>
  </si>
  <si>
    <t>Adobe FrameMaker for Enterprise|Monatliches Abo: Neu|Named|Level 3 50 - 99|12</t>
  </si>
  <si>
    <t>Adobe FrameMaker for Enterprise|Monatliches Abo: Verlängerung|Named|Level 3 50 - 99|12</t>
  </si>
  <si>
    <t>Adobe FrameMaker for Enterprise|Monatliches Abo: Verlängerung|Named|Level 4 100+|12</t>
  </si>
  <si>
    <t>Adobe FrameMaker for Enterprise|Monatliches Abo: Neu|Named|Level 4 100+|12</t>
  </si>
  <si>
    <t>Adobe FrameMaker for Teams|Monatliches Abo: Neu|Named|Level 1 1 - 9|12</t>
  </si>
  <si>
    <t>Adobe FrameMaker for Teams|Monatliches Abo: Verlängerung|Named|Level 1 1 - 9|12</t>
  </si>
  <si>
    <t>Adobe FrameMaker for Teams|Monatliches Abo: Neu|Named|Level 2 10 - 49|12</t>
  </si>
  <si>
    <t>Adobe FrameMaker for Teams|Monatliches Abo: Verlängerung|Named|Level 2 10 - 49|12</t>
  </si>
  <si>
    <t>Adobe FrameMaker for Teams|Monatliches Abo: Neu|Named|Level 3 50 - 99|12</t>
  </si>
  <si>
    <t>Adobe FrameMaker for Teams|Monatliches Abo: Verlängerung|Named|Level 3 50 - 99|12</t>
  </si>
  <si>
    <t>Adobe FrameMaker for Teams|Monatliches Abo: Neu|Named|Level 4 100+|12</t>
  </si>
  <si>
    <t>Adobe FrameMaker for Teams|Monatliches Abo: Verlängerung|Named|Level 4 100+|12</t>
  </si>
  <si>
    <t>Adobe Illustrator for Enterprise|Monatliches Abo: Neu|Named|Level 1 1 - 9|12</t>
  </si>
  <si>
    <t>Adobe Illustrator for Enterprise|Monatliches Abo: Verlängerung|Named|Level 1 1 - 9|12</t>
  </si>
  <si>
    <t>Adobe Illustrator for Enterprise|Monatliches Abo: Neu|Named|Level 2 10 - 49|12</t>
  </si>
  <si>
    <t>Adobe Illustrator for Enterprise|Monatliches Abo: Verlängerung|Named|Level 2 10 - 49|12</t>
  </si>
  <si>
    <t>Adobe Illustrator for Enterprise|Monatliches Abo: Neu|Named|Level 3 50 - 99|12</t>
  </si>
  <si>
    <t>Adobe Illustrator for Enterprise|Monatliches Abo: Verlängerung|Named|Level 3 50 - 99|12</t>
  </si>
  <si>
    <t>Adobe Illustrator for Enterprise|Monatliches Abo: Neu|Named|Level 4 100+|12</t>
  </si>
  <si>
    <t>Adobe Illustrator for Enterprise|Monatliches Abo: Verlängerung|Named|Level 4 100+|12</t>
  </si>
  <si>
    <t>Adobe Illustrator for Teams|Monatliches Abo: Neu|Named|Level 1 1 - 9|12</t>
  </si>
  <si>
    <t>Adobe Illustrator for Teams|Monatliches Abo: Verlängerung|Named|Level 1 1 - 9|12</t>
  </si>
  <si>
    <t>Adobe Illustrator for Teams|Monatliches Abo: Verlängerung|Named|Level 2 10 - 49|12</t>
  </si>
  <si>
    <t>Adobe Illustrator for Teams|Monatliches Abo: Neu|Named|Level 2 10 - 49|12</t>
  </si>
  <si>
    <t>Adobe Illustrator for Teams|Monatliches Abo: Verlängerung|Named|Level 3 50 - 99|12</t>
  </si>
  <si>
    <t>Adobe Illustrator for Teams|Monatliches Abo: Neu|Named|Level 3 50 - 99|12</t>
  </si>
  <si>
    <t>Adobe Illustrator for Teams|Monatliches Abo: Neu|Named|Level 4 100+|12</t>
  </si>
  <si>
    <t>Adobe Illustrator for Teams|Monatliches Abo: Verlängerung|Named|Level 4 100+|12</t>
  </si>
  <si>
    <t>Adobe InCopy for Enterprise|Monatliches Abo: Neu|Named|Level 1 1 - 9|12</t>
  </si>
  <si>
    <t>Adobe InCopy for Enterprise|Monatliches Abo: Verlängerung|Named|Level 1 1 - 9|12</t>
  </si>
  <si>
    <t>Adobe InCopy for Enterprise|Monatliches Abo: Neu|Named|Level 2 10 - 49|12</t>
  </si>
  <si>
    <t>Adobe InCopy for Enterprise|Monatliches Abo: Verlängerung|Named|Level 2 10 - 49|12</t>
  </si>
  <si>
    <t>Adobe InCopy for Enterprise|Monatliches Abo: Neu|Named|Level 3 50 - 99|12</t>
  </si>
  <si>
    <t>Adobe InCopy for Enterprise|Monatliches Abo: Verlängerung|Named|Level 3 50 - 99|12</t>
  </si>
  <si>
    <t>Adobe InCopy for Enterprise|Monatliches Abo: Neu|Named|Level 4 100+|12</t>
  </si>
  <si>
    <t>Adobe InCopy for Enterprise|Monatliches Abo: Verlängerung|Named|Level 4 100+|12</t>
  </si>
  <si>
    <t>Adobe InCopy for Teams|Monatliches Abo: Verlängerung|Named|Level 1 1 - 9|12</t>
  </si>
  <si>
    <t>Adobe InCopy for Teams|Monatliches Abo: Neu|Named|Level 1 1 - 9|12</t>
  </si>
  <si>
    <t>Adobe InCopy for Teams|Monatliches Abo: Neu|Named|Level 2 10 - 49|12</t>
  </si>
  <si>
    <t>Adobe InCopy for Teams|Monatliches Abo: Verlängerung|Named|Level 2 10 - 49|12</t>
  </si>
  <si>
    <t>Adobe InCopy for Teams|Monatliches Abo: Neu|Named|Level 3 50 - 99|12</t>
  </si>
  <si>
    <t>Adobe InCopy for Teams|Monatliches Abo: Verlängerung|Named|Level 3 50 - 99|12</t>
  </si>
  <si>
    <t>Adobe InCopy for Teams|Monatliches Abo: Verlängerung|Named|Level 4 100+|12</t>
  </si>
  <si>
    <t>Adobe InCopy for Teams|Monatliches Abo: Neu|Named|Level 4 100+|12</t>
  </si>
  <si>
    <t>Adobe InDesign for Enterprise|Monatliches Abo: Neu|Named|Level 1 1 - 9|12</t>
  </si>
  <si>
    <t>Adobe InDesign for Enterprise|Monatliches Abo: Verlängerung|Named|Level 1 1 - 9|12</t>
  </si>
  <si>
    <t>Adobe InDesign for Enterprise|Monatliches Abo: Neu|Named|Level 2 10 - 49|12</t>
  </si>
  <si>
    <t>Adobe InDesign for Enterprise|Monatliches Abo: Verlängerung|Named|Level 2 10 - 49|12</t>
  </si>
  <si>
    <t>Adobe InDesign for Enterprise|Monatliches Abo: Neu|Named|Level 3 50 - 99|12</t>
  </si>
  <si>
    <t>Adobe InDesign for Enterprise|Monatliches Abo: Verlängerung|Named|Level 3 50 - 99|12</t>
  </si>
  <si>
    <t>Adobe InDesign for Enterprise|Monatliches Abo: Neu|Named|Level 4 100+|12</t>
  </si>
  <si>
    <t>Adobe InDesign for Enterprise|Monatliches Abo: Verlängerung|Named|Level 4 100+|12</t>
  </si>
  <si>
    <t>Adobe InDesign for Teams|Monatliches Abo: Verlängerung|Named|Level 1 1 - 9|12</t>
  </si>
  <si>
    <t>Adobe InDesign for Teams|Monatliches Abo: Neu|Named|Level 1 1 - 9|12</t>
  </si>
  <si>
    <t>Adobe InDesign for Teams|Monatliches Abo: Neu|Named|Level 2 10 - 49|12</t>
  </si>
  <si>
    <t>Adobe InDesign for Teams|Monatliches Abo: Verlängerung|Named|Level 2 10 - 49|12</t>
  </si>
  <si>
    <t>Adobe InDesign for Teams|Monatliches Abo: Neu|Named|Level 3 50 - 99|12</t>
  </si>
  <si>
    <t>Adobe InDesign for Teams|Monatliches Abo: Verlängerung|Named|Level 3 50 - 99|12</t>
  </si>
  <si>
    <t>Adobe InDesign for Teams|Monatliches Abo: Neu|Named|Level 4 100+|12</t>
  </si>
  <si>
    <t>Adobe InDesign for Teams|Monatliches Abo: Verlängerung|Named|Level 4 100+|12</t>
  </si>
  <si>
    <t>Adobe Lightroom Classic for Enterprise|Monatliches Abo: Verlängerung|Named|Level 1 1 - 9|12</t>
  </si>
  <si>
    <t>Adobe Lightroom Classic for Enterprise|Monatliches Abo: Neu|Named|Level 1 1 - 9|12</t>
  </si>
  <si>
    <t>Adobe Lightroom Classic for Enterprise|Monatliches Abo: Neu|Named|Level 2 10 - 49|12</t>
  </si>
  <si>
    <t>Adobe Lightroom Classic for Enterprise|Monatliches Abo: Verlängerung|Named|Level 2 10 - 49|12</t>
  </si>
  <si>
    <t>Adobe Lightroom Classic for Enterprise|Monatliches Abo: Neu|Named|Level 3 50 - 99|12</t>
  </si>
  <si>
    <t>Adobe Lightroom Classic for Enterprise|Monatliches Abo: Verlängerung|Named|Level 3 50 - 99|12</t>
  </si>
  <si>
    <t>Adobe Lightroom Classic for Enterprise|Monatliches Abo: Verlängerung|Named|Level 4 100+|12</t>
  </si>
  <si>
    <t>Adobe Lightroom Classic for Enterprise|Monatliches Abo: Neu|Named|Level 4 100+|12</t>
  </si>
  <si>
    <t>Adobe Lightroom Classic for Teams|Monatliches Abo: Neu|Named|Level 1 1 - 9|12</t>
  </si>
  <si>
    <t>Adobe Lightroom Classic for Teams|Monatliches Abo: Verlängerung|Named|Level 1 1 - 9|12</t>
  </si>
  <si>
    <t>Adobe Lightroom Classic for Teams|Monatliches Abo: Neu|Named|Level 2 10 - 49|12</t>
  </si>
  <si>
    <t>Adobe Lightroom Classic for Teams|Monatliches Abo: Verlängerung|Named|Level 2 10 - 49|12</t>
  </si>
  <si>
    <t>Adobe Lightroom Classic for Teams|Monatliches Abo: Neu|Named|Level 3 50 - 99|12</t>
  </si>
  <si>
    <t>Adobe Lightroom Classic for Teams|Monatliches Abo: Verlängerung|Named|Level 3 50 - 99|12</t>
  </si>
  <si>
    <t>Adobe Lightroom Classic for Teams|Monatliches Abo: Verlängerung|Named|Level 4 100+|12</t>
  </si>
  <si>
    <t>Adobe Lightroom Classic for Teams|Monatliches Abo: Neu|Named|Level 4 100+|12</t>
  </si>
  <si>
    <t>Adobe Photoshop for Enterprise|Monatliches Abo: Neu|Named|Level 1 1 - 9|12</t>
  </si>
  <si>
    <t>Adobe Photoshop for Enterprise|Monatliches Abo: Verlängerung|Named|Level 1 1 - 9|12</t>
  </si>
  <si>
    <t>Adobe Photoshop for Enterprise|Monatliches Abo: Neu|Named|Level 2 10 - 49|12</t>
  </si>
  <si>
    <t>Adobe Photoshop for Enterprise|Monatliches Abo: Verlängerung|Named|Level 2 10 - 49|12</t>
  </si>
  <si>
    <t>Adobe Photoshop for Enterprise|Monatliches Abo: Neu|Named|Level 3 50 - 99|12</t>
  </si>
  <si>
    <t>Adobe Photoshop for Enterprise|Monatliches Abo: Verlängerung|Named|Level 3 50 - 99|12</t>
  </si>
  <si>
    <t>Adobe Photoshop for Enterprise|Monatliches Abo: Verlängerung|Named|Level 4 100+|12</t>
  </si>
  <si>
    <t>Adobe Photoshop for Enterprise|Monatliches Abo: Neu|Named|Level 4 100+|12</t>
  </si>
  <si>
    <t>Adobe Photoshop for Teams|Monatliches Abo: Verlängerung|Named|Level 1 1 - 9|12</t>
  </si>
  <si>
    <t>Adobe Photoshop for Teams|Monatliches Abo: Neu|Named|Level 1 1 - 9|12</t>
  </si>
  <si>
    <t>Adobe Photoshop for Teams|Monatliches Abo: Verlängerung|Named|Level 2 10 - 49|12</t>
  </si>
  <si>
    <t>Adobe Photoshop for Teams|Monatliches Abo: Neu|Named|Level 2 10 - 49|12</t>
  </si>
  <si>
    <t>Adobe Photoshop for Teams|Monatliches Abo: Verlängerung|Named|Level 3 50 - 99|12</t>
  </si>
  <si>
    <t>Adobe Photoshop for Teams|Monatliches Abo: Neu|Named|Level 3 50 - 99|12</t>
  </si>
  <si>
    <t>Adobe Photoshop for Teams|Monatliches Abo: Verlängerung|Named|Level 4 100+|12</t>
  </si>
  <si>
    <t>Adobe Photoshop for Teams|Monatliches Abo: Neu|Named|Level 4 100+|12</t>
  </si>
  <si>
    <t>Adobe RoboHelp Office for Enterprise|Monatliches Abo: Neu|Named|Level 1 1 - 9|12</t>
  </si>
  <si>
    <t>Adobe RoboHelp Office for Enterprise|Monatliches Abo: Verlängerung|Named|Level 1 1 - 9|12</t>
  </si>
  <si>
    <t>Adobe RoboHelp Office for Enterprise|Monatliches Abo: Verlängerung|Named|Level 2 10 - 49|12</t>
  </si>
  <si>
    <t>Adobe RoboHelp Office for Enterprise|Monatliches Abo: Neu|Named|Level 2 10 - 49|12</t>
  </si>
  <si>
    <t>Adobe RoboHelp Office for Enterprise|Monatliches Abo: Neu|Named|Level 3 50 - 99|12</t>
  </si>
  <si>
    <t>Adobe RoboHelp Office for Enterprise|Monatliches Abo: Verlängerung|Named|Level 3 50 - 99|12</t>
  </si>
  <si>
    <t>Adobe RoboHelp Office for Enterprise|Monatliches Abo: Verlängerung|Named|Level 4 100+|12</t>
  </si>
  <si>
    <t>Adobe RoboHelp Office for Enterprise|Monatliches Abo: Neu|Named|Level 4 100+|12</t>
  </si>
  <si>
    <t>Adobe RoboHelp Office for Teams|Monatliches Abo: Neu|Named|Level 1 1 - 9|12</t>
  </si>
  <si>
    <t>Adobe RoboHelp Office for Teams|Monatliches Abo: Verlängerung|Named|Level 1 1 - 9|12</t>
  </si>
  <si>
    <t>Adobe RoboHelp Office for Teams|Monatliches Abo: Neu|Named|Level 2 10 - 49|12</t>
  </si>
  <si>
    <t>Adobe RoboHelp Office for Teams|Monatliches Abo: Verlängerung|Named|Level 2 10 - 49|12</t>
  </si>
  <si>
    <t>Adobe RoboHelp Office for Teams|Monatliches Abo: Verlängerung|Named|Level 3 50 - 99|12</t>
  </si>
  <si>
    <t>Adobe RoboHelp Office for Teams|Monatliches Abo: Neu|Named|Level 3 50 - 99|12</t>
  </si>
  <si>
    <t>Adobe RoboHelp Office for Teams|Monatliches Abo: Verlängerung|Named|Level 4 100+|12</t>
  </si>
  <si>
    <t>Adobe RoboHelp Office for Teams|Monatliches Abo: Neu|Named|Level 4 100+|12</t>
  </si>
  <si>
    <t>Adobe RoboHelp Server for Enterprise|Monatliches Abo: Neu|Named|Level 1 1 - 9|12</t>
  </si>
  <si>
    <t>Adobe RoboHelp Server for Enterprise|Monatliches Abo: Verlängerung|Named|Level 1 1 - 9|12</t>
  </si>
  <si>
    <t>Adobe RoboHelp Server for Enterprise|Monatliches Abo: Neu|Named|Level 2 10 - 49|12</t>
  </si>
  <si>
    <t>Adobe RoboHelp Server for Enterprise|Monatliches Abo: Verlängerung|Named|Level 2 10 - 49|12</t>
  </si>
  <si>
    <t>Adobe RoboHelp Server for Enterprise|Monatliches Abo: Neu|Named|Level 3 50 - 99|12</t>
  </si>
  <si>
    <t>Adobe RoboHelp Server for Enterprise|Monatliches Abo: Verlängerung|Named|Level 3 50 - 99|12</t>
  </si>
  <si>
    <t>Adobe RoboHelp Server for Enterprise|Monatliches Abo: Verlängerung|Named|Level 4 100+|12</t>
  </si>
  <si>
    <t>Adobe RoboHelp Server for Enterprise|Monatliches Abo: Neu|Named|Level 4 100+|12</t>
  </si>
  <si>
    <t>Adobe Stock Credit Pack for Enterprise|Verwendung unternehmensweit für 12 Monate|150 Credits, pro Credit Pack|Level 1 1 - 9|12</t>
  </si>
  <si>
    <t>Adobe Stock Credit Pack for Enterprise|Verwendung unternehmensweit für 12 Monate|500 Credits, pro Credit Pack|Level 1 1 - 9|12</t>
  </si>
  <si>
    <t>Adobe Stock Credit Pack for Enterprise|Verwendung unternehmensweit für 12 Monate|150 Credits, pro Credit Pack|Level 2 10 - 49|12</t>
  </si>
  <si>
    <t>Adobe Stock Credit Pack for Enterprise|Verwendung unternehmensweit für 12 Monate|500 Credits, pro Credit Pack|Level 2 10 - 49|12</t>
  </si>
  <si>
    <t>Adobe Stock Credit Pack for Enterprise|Verwendung unternehmensweit für 12 Monate|150 Credits, pro Credit Pack|Level 3 50 - 99|12</t>
  </si>
  <si>
    <t>Adobe Stock Credit Pack for Enterprise|Verwendung unternehmensweit für 12 Monate|500 Credits, pro Credit Pack|Level 3 50 - 99|12</t>
  </si>
  <si>
    <t>Adobe Stock Credit Pack for Enterprise|Verwendung unternehmensweit für 12 Monate|150 Credits, pro Credit Pack|Level 4 100+|12</t>
  </si>
  <si>
    <t>Adobe Stock Credit Pack for Enterprise|Verwendung unternehmensweit für 12 Monate|500 Credits, pro Credit Pack|Level 4 100+|12</t>
  </si>
  <si>
    <t>Adobe Stock Credit Pack for Teams|Verwendung im Team für 12 Monate|150 Credits, pro Credit Pack|Level 1 1 - 9|12</t>
  </si>
  <si>
    <t>Adobe Stock Credit Pack for Teams|Verwendung im Team für 12 Monate|16 Credits, pro Credit Pack|Level 1 1 - 9|12</t>
  </si>
  <si>
    <t>Adobe Stock Credit Pack for Teams|Verwendung im Team für 12 Monate|40 Credits, pro Credit Pack|Level 1 1 - 9|12</t>
  </si>
  <si>
    <t>Adobe Stock Credit Pack for Teams|Verwendung im Team für 12 Monate|5 Credits, pro Credit Pack|Level 1 1 - 9|12</t>
  </si>
  <si>
    <t>Adobe Stock Credit Pack for Teams|Verwendung im Team für 12 Monate|500 Credits, pro Credit Pack|Level 1 1 - 9|12</t>
  </si>
  <si>
    <t>Adobe Stock Credit Pack for Teams|Verwendung im Team für 12 Monate|80 Credits, pro Credit Pack|Level 1 1 - 9|12</t>
  </si>
  <si>
    <t>Adobe Stock Credit Pack for Teams|Verwendung im Team für 12 Monate|150 Credits, pro Credit Pack|Level 2 10 - 49|12</t>
  </si>
  <si>
    <t>Adobe Stock Credit Pack for Teams|Verwendung im Team für 12 Monate|16 Credits, pro Credit Pack|Level 2 10 - 49|12</t>
  </si>
  <si>
    <t>Adobe Stock Credit Pack for Teams|Verwendung im Team für 12 Monate|40 Credits, pro Credit Pack|Level 2 10 - 49|12</t>
  </si>
  <si>
    <t>Adobe Stock Credit Pack for Teams|Verwendung im Team für 12 Monate|5 Credits, pro Credit Pack|Level 2 10 - 49|12</t>
  </si>
  <si>
    <t>Adobe Stock Credit Pack for Teams|Verwendung im Team für 12 Monate|500 Credits, pro Credit Pack|Level 2 10 - 49|12</t>
  </si>
  <si>
    <t>Adobe Stock Credit Pack for Teams|Verwendung im Team für 12 Monate|80 Credits, pro Credit Pack|Level 2 10 - 49|12</t>
  </si>
  <si>
    <t>Adobe Stock Credit Pack for Teams|Verwendung im Team für 12 Monate|150 Credits, pro Credit Pack|Level 3 50 - 99|12</t>
  </si>
  <si>
    <t>Adobe Stock Credit Pack for Teams|Verwendung im Team für 12 Monate|16 Credits, pro Credit Pack|Level 3 50 - 99|12</t>
  </si>
  <si>
    <t>Adobe Stock Credit Pack for Teams|Verwendung im Team für 12 Monate|40 Credits, pro Credit Pack|Level 3 50 - 99|12</t>
  </si>
  <si>
    <t>Adobe Stock Credit Pack for Teams|Verwendung im Team für 12 Monate|5 Credits, pro Credit Pack|Level 3 50 - 99|12</t>
  </si>
  <si>
    <t>Adobe Stock Credit Pack for Teams|Verwendung im Team für 12 Monate|500 Credits, pro Credit Pack|Level 3 50 - 99|12</t>
  </si>
  <si>
    <t>Adobe Stock Credit Pack for Teams|Verwendung im Team für 12 Monate|80 Credits, pro Credit Pack|Level 3 50 - 99|12</t>
  </si>
  <si>
    <t>Adobe Stock Credit Pack for Teams|Verwendung im Team für 12 Monate|150 Credits, pro Credit Pack|Level 4 100+|12</t>
  </si>
  <si>
    <t>Adobe Stock Credit Pack for Teams|Verwendung im Team für 12 Monate|16 Credits, pro Credit Pack|Level 4 100+|12</t>
  </si>
  <si>
    <t>Adobe Stock Credit Pack for Teams|Verwendung im Team für 12 Monate|40 Credits, pro Credit Pack|Level 4 100+|12</t>
  </si>
  <si>
    <t>Adobe Stock Credit Pack for Teams|Verwendung im Team für 12 Monate|5 Credits, pro Credit Pack|Level 4 100+|12</t>
  </si>
  <si>
    <t>Adobe Stock Credit Pack for Teams|Verwendung im Team für 12 Monate|500 Credits, pro Credit Pack|Level 4 100+|12</t>
  </si>
  <si>
    <t>Adobe Stock Credit Pack for Teams|Verwendung im Team für 12 Monate|80 Credits, pro Credit Pack|Level 4 100+|12</t>
  </si>
  <si>
    <t>Acrobat Pro for Enterprise|Monatliches Abo: Neu|Named|Level 1 1 - 9|11</t>
  </si>
  <si>
    <t>Acrobat Pro for Enterprise|Monatliches Abo: Neu|Named|Level 2 10 - 49|11</t>
  </si>
  <si>
    <t>Acrobat Pro for Enterprise|Monatliches Abo: Neu|Named|Level 3 50 - 99|11</t>
  </si>
  <si>
    <t>Acrobat Pro for Enterprise|Monatliches Abo: Neu|Named|Level 4 100+|11</t>
  </si>
  <si>
    <t>Acrobat Pro for Teams|Monatliches Abo: Neu|Named|Level 1 1 - 9|11</t>
  </si>
  <si>
    <t>Acrobat Pro for Teams|Monatliches Abo: Neu|Named|Level 2 10 - 49|11</t>
  </si>
  <si>
    <t>Acrobat Pro for Teams|Monatliches Abo: Neu|Named|Level 3 50 - 99|11</t>
  </si>
  <si>
    <t>Acrobat Pro for Teams|Monatliches Abo: Neu|Named|Level 4 100+|11</t>
  </si>
  <si>
    <t>Acrobat Sign Solutions for Business|Monatliches Abo: Neu|AWS, pro Benutzer|Level 1 1 - 9|11</t>
  </si>
  <si>
    <t>Acrobat Sign Solutions for Business|Monatliches Abo: Neu|Microsoft Azure, pro Benutzer|Level 1 1 - 9|11</t>
  </si>
  <si>
    <t>Acrobat Sign Solutions for Business|Monatliches Abo: Neu|AWS, pro Benutzer|Level 2 10 - 49|11</t>
  </si>
  <si>
    <t>Acrobat Sign Solutions for Business|Monatliches Abo: Neu|Microsoft Azure, pro Benutzer|Level 2 10 - 49|11</t>
  </si>
  <si>
    <t>Acrobat Sign Solutions for Business|Monatliches Abo: Neu|AWS, pro Benutzer|Level 3 50 - 99|11</t>
  </si>
  <si>
    <t>Acrobat Sign Solutions for Business|Monatliches Abo: Neu|Microsoft Azure, pro Benutzer|Level 3 50 - 99|11</t>
  </si>
  <si>
    <t>Acrobat Sign Solutions for Business|Monatliches Abo: Neu|AWS, pro Benutzer|Level 4 100+|11</t>
  </si>
  <si>
    <t>Acrobat Sign Solutions for Business|Monatliches Abo: Neu|Microsoft Azure, pro Benutzer|Level 4 100+|11</t>
  </si>
  <si>
    <t>Acrobat Sign Solutions for Enterprise|Monatliches Abo: Neu|AWS, pro Benutzer|Level 1 1 - 9|11</t>
  </si>
  <si>
    <t>Acrobat Sign Solutions for Enterprise|Monatliches Abo: Neu|Microsoft Azure, pro Benutzer|Level 1 1 - 9|11</t>
  </si>
  <si>
    <t>Acrobat Sign Solutions for Enterprise|Monatliches Abo: Neu|AWS, pro Benutzer|Level 2 10 - 49|11</t>
  </si>
  <si>
    <t>Acrobat Sign Solutions for Enterprise|Monatliches Abo: Neu|Microsoft Azure, pro Benutzer|Level 2 10 - 49|11</t>
  </si>
  <si>
    <t>Acrobat Sign Solutions for Enterprise|Monatliches Abo: Neu|AWS, pro Benutzer|Level 3 50 - 99|11</t>
  </si>
  <si>
    <t>Acrobat Sign Solutions for Enterprise|Monatliches Abo: Neu|Microsoft Azure, pro Benutzer|Level 3 50 - 99|11</t>
  </si>
  <si>
    <t>Acrobat Sign Solutions for Enterprise|Monatliches Abo: Neu|AWS, pro Benutzer|Level 4 100+|11</t>
  </si>
  <si>
    <t>Acrobat Sign Solutions for Enterprise|Monatliches Abo: Neu|Microsoft Azure, pro Benutzer|Level 4 100+|11</t>
  </si>
  <si>
    <t>Adobe Audition for Enterprise|Monatliches Abo: Neu|Named|Level 1 1 - 9|11</t>
  </si>
  <si>
    <t>Adobe Audition for Enterprise|Monatliches Abo: Neu|Named|Level 2 10 - 49|11</t>
  </si>
  <si>
    <t>Adobe Audition for Enterprise|Monatliches Abo: Neu|Named|Level 3 50 - 99|11</t>
  </si>
  <si>
    <t>Adobe Audition for Enterprise|Monatliches Abo: Neu|Named|Level 4 100+|11</t>
  </si>
  <si>
    <t>Adobe Audition for Teams|Monatliches Abo: Neu|Named|Level 1 1 - 9|11</t>
  </si>
  <si>
    <t>Adobe Audition for Teams|Monatliches Abo: Neu|Named|Level 2 10 - 49|11</t>
  </si>
  <si>
    <t>Adobe Audition for Teams|Monatliches Abo: Neu|Named|Level 3 50 - 99|11</t>
  </si>
  <si>
    <t>Adobe Audition for Teams|Monatliches Abo: Neu|Named|Level 4 100+|11</t>
  </si>
  <si>
    <t>Adobe Dimension for Enterprise|Monatliches Abo: Neu|Named|Level 1 1 - 9|11</t>
  </si>
  <si>
    <t>Adobe Dimension for Enterprise|Monatliches Abo: Neu|Named|Level 2 10 - 49|11</t>
  </si>
  <si>
    <t>Adobe Dimension for Enterprise|Monatliches Abo: Neu|Named|Level 3 50 - 99|11</t>
  </si>
  <si>
    <t>Adobe Dimension for Enterprise|Monatliches Abo: Neu|Named|Level 4 100+|11</t>
  </si>
  <si>
    <t>Adobe Dimension for Teams|Monatliches Abo: Neu|Named|Level 1 1 - 9|11</t>
  </si>
  <si>
    <t>Adobe Dimension for Teams|Monatliches Abo: Neu|Named|Level 2 10 - 49|11</t>
  </si>
  <si>
    <t>Adobe Dimension for Teams|Monatliches Abo: Neu|Named|Level 3 50 - 99|11</t>
  </si>
  <si>
    <t>Adobe Dimension for Teams|Monatliches Abo: Neu|Named|Level 4 100+|11</t>
  </si>
  <si>
    <t>Adobe Express for Enterprise|Monatliches Abo: Neu|Named, für studentische Arbeteisplätze (100+)|Level 1 1 - 9|11</t>
  </si>
  <si>
    <t>Adobe Express for Enterprise|Monatliches Abo: Neu|Named, für studentische Arbeteisplätze (100+)|Level 2 10 - 49|11</t>
  </si>
  <si>
    <t>Adobe Express for Enterprise|Monatliches Abo: Neu|Named, für studentische Arbeteisplätze (100+)|Level 3 50 - 99|11</t>
  </si>
  <si>
    <t>Adobe Express for Enterprise|Monatliches Abo: Neu|Named, für studentische Arbeteisplätze (100+)|Level 4 100+|11</t>
  </si>
  <si>
    <t>Adobe Premiere Pro for Enterprise|Monatliches Abo: Neu|Named|Level 1 1 - 9|11</t>
  </si>
  <si>
    <t>Adobe Premiere Pro for Enterprise|Monatliches Abo: Neu|Named|Level 2 10 - 49|11</t>
  </si>
  <si>
    <t>Adobe Premiere Pro for Enterprise|Monatliches Abo: Neu|Named|Level 3 50 - 99|11</t>
  </si>
  <si>
    <t>Adobe Premiere Pro for Enterprise|Monatliches Abo: Neu|Named|Level 4 100+|11</t>
  </si>
  <si>
    <t>Adobe Premiere Pro for Teams|Monatliches Abo: Neu|Named|Level 1 1 - 9|11</t>
  </si>
  <si>
    <t>Adobe Premiere Pro for Teams|Monatliches Abo: Neu|Named|Level 2 10 - 49|11</t>
  </si>
  <si>
    <t>Adobe Premiere Pro for Teams|Monatliches Abo: Neu|Named|Level 3 50 - 99|11</t>
  </si>
  <si>
    <t>Adobe Premiere Pro for Teams|Monatliches Abo: Neu|Named|Level 4 100+|11</t>
  </si>
  <si>
    <t>Adobe Stock for Teams (Large)|Monatliches Abo: Neu|Named, Team, 750 Assets pro Monat|Level 1 1 - 9|11</t>
  </si>
  <si>
    <t>Adobe Stock for Teams (Large)|Monatliches Abo: Neu|Named, Team, 750 Assets pro Monat|Level 2 10 - 49|11</t>
  </si>
  <si>
    <t>Adobe Stock for Teams (Large)|Monatliches Abo: Neu|Named, Team, 750 Assets pro Monat|Level 3 50 - 99|11</t>
  </si>
  <si>
    <t>Adobe Stock for Teams (Large)|Monatliches Abo: Neu|Named, Team, 750 Assets pro Monat|Level 4 100+|11</t>
  </si>
  <si>
    <t>Adobe Stock for Teams (Other)|Monatliches Abo: Neu|Named, Team, 40 Assets pro Monat|Level 1 1 - 9|11</t>
  </si>
  <si>
    <t>Adobe Stock for Teams (Other)|Monatliches Abo: Neu|Named, Team, 40 Assets pro Monat|Level 2 10 - 49|11</t>
  </si>
  <si>
    <t>Adobe Stock for Teams (Other)|Monatliches Abo: Neu|Named, Team, 40 Assets pro Monat|Level 3 50 - 99|11</t>
  </si>
  <si>
    <t>Adobe Stock for Teams (Other)|Monatliches Abo: Neu|Named, Team, 40 Assets pro Monat|Level 4 100+|11</t>
  </si>
  <si>
    <t>Adobe Stock for Teams (Small)|Monatliches Abo: Neu|Named, Team, 10 Assets pro Monat|Level 1 1 - 9|11</t>
  </si>
  <si>
    <t>Adobe Stock for Teams (Small)|Monatliches Abo: Neu|Named, Team, 10 Assets pro Monat|Level 2 10 - 49|11</t>
  </si>
  <si>
    <t>Adobe Stock for Teams (Small)|Monatliches Abo: Neu|Named, Team, 10 Assets pro Monat|Level 3 50 - 99|11</t>
  </si>
  <si>
    <t>Adobe Stock for Teams (Small)|Monatliches Abo: Neu|Named, Team, 10 Assets pro Monat|Level 4 100+|11</t>
  </si>
  <si>
    <t>Adobe TechnicalSuit for Enterprise|Monatliches Abo: Neu|Named|Level 1 1 - 9|11</t>
  </si>
  <si>
    <t>Adobe TechnicalSuit for Enterprise|Monatliches Abo: Neu|Named|Level 2 10 - 49|11</t>
  </si>
  <si>
    <t>Adobe TechnicalSuit for Enterprise|Monatliches Abo: Neu|Named|Level 3 50 - 99|11</t>
  </si>
  <si>
    <t>Adobe TechnicalSuit for Enterprise|Monatliches Abo: Neu|Named|Level 4 100+|11</t>
  </si>
  <si>
    <t>Adobe TechnicalSuit for Teams|Monatliches Abo: Neu|Named|Level 1 1 - 9|11</t>
  </si>
  <si>
    <t>Adobe TechnicalSuit for Teams|Monatliches Abo: Neu|Named|Level 2 10 - 49|11</t>
  </si>
  <si>
    <t>Adobe TechnicalSuit for Teams|Monatliches Abo: Neu|Named|Level 3 50 - 99|11</t>
  </si>
  <si>
    <t>Adobe TechnicalSuit for Teams|Monatliches Abo: Neu|Named|Level 4 100+|11</t>
  </si>
  <si>
    <t>Adobe XD for Enterprise|Monatliches Abo: Neu|Named, zusätzliche Lizenzen nur für bestehender XD Kunden|Level 1 1 - 9|11</t>
  </si>
  <si>
    <t>Adobe XD for Enterprise|Monatliches Abo: Neu|Named, zusätzliche Lizenzen nur für bestehender XD Kunden|Level 2 10 - 49|11</t>
  </si>
  <si>
    <t>Adobe XD for Enterprise|Monatliches Abo: Neu|Named, zusätzliche Lizenzen nur für bestehender XD Kunden|Level 3 50 - 99|11</t>
  </si>
  <si>
    <t>Adobe XD for Enterprise|Monatliches Abo: Neu|Named, zusätzliche Lizenzen nur für bestehender XD Kunden|Level 4 100+|11</t>
  </si>
  <si>
    <t>Adobe XD for Teams|Monatliches Abo: Neu|Named, zusätzliche Lizenzen nur für bestehender XD Kunden|Level 1 1 - 9|11</t>
  </si>
  <si>
    <t>Adobe XD for Teams|Monatliches Abo: Neu|Named, zusätzliche Lizenzen nur für bestehender XD Kunden|Level 2 10 - 49|11</t>
  </si>
  <si>
    <t>Adobe XD for Teams|Monatliches Abo: Neu|Named, zusätzliche Lizenzen nur für bestehender XD Kunden|Level 3 50 - 99|11</t>
  </si>
  <si>
    <t>Adobe XD for Teams|Monatliches Abo: Neu|Named, zusätzliche Lizenzen nur für bestehender XD Kunden|Level 4 100+|11</t>
  </si>
  <si>
    <t>Adobe After Effects for Enterprise|Monatliches Abo: Neu|Named|Level 1 1 - 9|11</t>
  </si>
  <si>
    <t>Adobe After Effects for Enterprise|Monatliches Abo: Neu|Named|Level 2 10 - 49|11</t>
  </si>
  <si>
    <t>Adobe After Effects for Enterprise|Monatliches Abo: Neu|Named|Level 3 50 - 99|11</t>
  </si>
  <si>
    <t>Adobe After Effects for Enterprise|Monatliches Abo: Neu|Named|Level 4 100+|11</t>
  </si>
  <si>
    <t>Adobe After Effects for Teams|Monatliches Abo: Neu|Named|Level 1 1 - 9|11</t>
  </si>
  <si>
    <t>Adobe After Effects for Teams|Monatliches Abo: Neu|Named|Level 2 10 - 49|11</t>
  </si>
  <si>
    <t>Adobe After Effects for Teams|Monatliches Abo: Neu|Named|Level 3 50 - 99|11</t>
  </si>
  <si>
    <t>Adobe After Effects for Teams|Monatliches Abo: Neu|Named|Level 4 100+|11</t>
  </si>
  <si>
    <t>Adobe Animate for Enterprise|Monatliches Abo: Neu|Named|Level 1 1 - 9|11</t>
  </si>
  <si>
    <t>Adobe Animate for Enterprise|Monatliches Abo: Neu|Named|Level 2 10 - 49|11</t>
  </si>
  <si>
    <t>Adobe Animate for Enterprise|Monatliches Abo: Neu|Named|Level 3 50 - 99|11</t>
  </si>
  <si>
    <t>Adobe Animate for Enterprise|Monatliches Abo: Neu|Named|Level 4 100+|11</t>
  </si>
  <si>
    <t>Adobe Animate for Teams|Monatliches Abo: Neu|Named|Level 1 1 - 9|11</t>
  </si>
  <si>
    <t>Adobe Animate for Teams|Monatliches Abo: Neu|Named|Level 2 10 - 49|11</t>
  </si>
  <si>
    <t>Adobe Animate for Teams|Monatliches Abo: Neu|Named|Level 3 50 - 99|11</t>
  </si>
  <si>
    <t>Adobe Animate for Teams|Monatliches Abo: Neu|Named|Level 4 100+|11</t>
  </si>
  <si>
    <t>Adobe Captivate for Enterprise|Monatliches Abo: Neu|Named|Level 1 1 - 9|11</t>
  </si>
  <si>
    <t>Adobe Captivate for Enterprise|Monatliches Abo: Neu|Named|Level 2 10 - 49|11</t>
  </si>
  <si>
    <t>Adobe Captivate for Enterprise|Monatliches Abo: Neu|Named|Level 3 50 - 99|11</t>
  </si>
  <si>
    <t>Adobe Captivate for Enterprise|Monatliches Abo: Neu|Named|Level 4 100+|11</t>
  </si>
  <si>
    <t>Adobe Captivate for Teams|Monatliches Abo: Neu|Named|Level 1 1 - 9|11</t>
  </si>
  <si>
    <t>Adobe Captivate for Teams|Monatliches Abo: Neu|Named|Level 2 10 - 49|11</t>
  </si>
  <si>
    <t>Adobe Captivate for Teams|Monatliches Abo: Neu|Named|Level 3 50 - 99|11</t>
  </si>
  <si>
    <t>Adobe Captivate for Teams|Monatliches Abo: Neu|Named|Level 4 100+|11</t>
  </si>
  <si>
    <t>Adobe Creative Cloud for Enterprise All Apps|Monatliches Abo: Neu|Named|Level 1 1 - 9|11</t>
  </si>
  <si>
    <t>Adobe Creative Cloud for Enterprise All Apps|Monatliches Abo: Neu|Device, HED Shared Device Lizenz Labor und Klassenzimmer|Level 1 1 - 9|11</t>
  </si>
  <si>
    <t>Adobe Creative Cloud for Enterprise All Apps|Monatliches Abo: Neu|Named|Level 2 10 - 49|11</t>
  </si>
  <si>
    <t>Adobe Creative Cloud for Enterprise All Apps|Monatliches Abo: Neu|Device, HED Shared Device Lizenz Labor und Klassenzimmer|Level 2 10 - 49|11</t>
  </si>
  <si>
    <t>Adobe Creative Cloud for Enterprise All Apps|Monatliches Abo: Neu|Named|Level 3 50 - 99|11</t>
  </si>
  <si>
    <t>Adobe Creative Cloud for Enterprise All Apps|Monatliches Abo: Neu|Device, HED Shared Device Lizenz Labor und Klassenzimmer|Level 3 50 - 99|11</t>
  </si>
  <si>
    <t>Adobe Creative Cloud for Enterprise All Apps|Monatliches Abo: Neu|Named|Level 4 100+|11</t>
  </si>
  <si>
    <t>Adobe Creative Cloud for Enterprise All Apps|Monatliches Abo: Neu|Device, HED Shared Device Lizenz Labor und Klassenzimmer|Level 4 100+|11</t>
  </si>
  <si>
    <t>Adobe Creative Cloud for Enterprise All Apps|Monatliches Abo: Neu|Named, für studentische Arbeteisplätze (100+)|Level 4 100+|11</t>
  </si>
  <si>
    <t>Adobe Creative Cloud for Enterprise All Apps|Monatliches Abo: Neu|Named, für studentische Arbeteisplätze (250+)|Level 4 100+|11</t>
  </si>
  <si>
    <t>Adobe Creative Cloud for Teams All Apps|Monatliches Abo: Neu|Named|Level 1 1 - 9|11</t>
  </si>
  <si>
    <t>Adobe Creative Cloud for Teams All Apps|Monatliches Abo: Neu|Named|Level 2 10 - 49|11</t>
  </si>
  <si>
    <t>Adobe Creative Cloud for Teams All Apps|Monatliches Abo: Neu|Named|Level 3 50 - 99|11</t>
  </si>
  <si>
    <t>Adobe Creative Cloud for Teams All Apps|Monatliches Abo: Neu|Named|Level 4 100+|11</t>
  </si>
  <si>
    <t>Adobe Creative Cloud for Teams All Apps with Adobe Stock|Monatliches Abo: Neu|Named, 10 assets per month|Level 1 1 - 9|11</t>
  </si>
  <si>
    <t>Adobe Creative Cloud for Teams All Apps with Adobe Stock|Monatliches Abo: Neu|Named, 10 assets per month|Level 2 10 - 49|11</t>
  </si>
  <si>
    <t>Adobe Creative Cloud for Teams All Apps with Adobe Stock|Monatliches Abo: Neu|Named, 10 assets per month|Level 3 50 - 99|11</t>
  </si>
  <si>
    <t>Adobe Creative Cloud for Teams All Apps with Adobe Stock|Monatliches Abo: Neu|Named, 10 assets per month|Level 4 100+|11</t>
  </si>
  <si>
    <t>Adobe Dreamweaver for Enterprise|Monatliches Abo: Neu|Named|Level 1 1 - 9|11</t>
  </si>
  <si>
    <t>Adobe Dreamweaver for Enterprise|Monatliches Abo: Neu|Named|Level 2 10 - 49|11</t>
  </si>
  <si>
    <t>Adobe Dreamweaver for Enterprise|Monatliches Abo: Neu|Named|Level 3 50 - 99|11</t>
  </si>
  <si>
    <t>Adobe Dreamweaver for Enterprise|Monatliches Abo: Neu|Named|Level 4 100+|11</t>
  </si>
  <si>
    <t>Adobe Dreamweaver for Teams|Monatliches Abo: Neu|Named|Level 1 1 - 9|11</t>
  </si>
  <si>
    <t>Adobe Dreamweaver for Teams|Monatliches Abo: Neu|Named|Level 2 10 - 49|11</t>
  </si>
  <si>
    <t>Adobe Dreamweaver for Teams|Monatliches Abo: Neu|Named|Level 3 50 - 99|11</t>
  </si>
  <si>
    <t>Adobe Dreamweaver for Teams|Monatliches Abo: Neu|Named|Level 4 100+|11</t>
  </si>
  <si>
    <t>Adobe FrameMaker for Enterprise|Monatliches Abo: Neu|Named|Level 1 1 - 9|11</t>
  </si>
  <si>
    <t>Adobe FrameMaker for Enterprise|Monatliches Abo: Neu|Named|Level 2 10 - 49|11</t>
  </si>
  <si>
    <t>Adobe FrameMaker for Enterprise|Monatliches Abo: Neu|Named|Level 3 50 - 99|11</t>
  </si>
  <si>
    <t>Adobe FrameMaker for Enterprise|Monatliches Abo: Neu|Named|Level 4 100+|11</t>
  </si>
  <si>
    <t>Adobe FrameMaker for Teams|Monatliches Abo: Neu|Named|Level 1 1 - 9|11</t>
  </si>
  <si>
    <t>Adobe FrameMaker for Teams|Monatliches Abo: Neu|Named|Level 2 10 - 49|11</t>
  </si>
  <si>
    <t>Adobe FrameMaker for Teams|Monatliches Abo: Neu|Named|Level 3 50 - 99|11</t>
  </si>
  <si>
    <t>Adobe FrameMaker for Teams|Monatliches Abo: Neu|Named|Level 4 100+|11</t>
  </si>
  <si>
    <t>Adobe Illustrator for Enterprise|Monatliches Abo: Neu|Named|Level 1 1 - 9|11</t>
  </si>
  <si>
    <t>Adobe Illustrator for Enterprise|Monatliches Abo: Neu|Named|Level 2 10 - 49|11</t>
  </si>
  <si>
    <t>Adobe Illustrator for Enterprise|Monatliches Abo: Neu|Named|Level 3 50 - 99|11</t>
  </si>
  <si>
    <t>Adobe Illustrator for Enterprise|Monatliches Abo: Neu|Named|Level 4 100+|11</t>
  </si>
  <si>
    <t>Adobe Illustrator for Teams|Monatliches Abo: Neu|Named|Level 1 1 - 9|11</t>
  </si>
  <si>
    <t>Adobe Illustrator for Teams|Monatliches Abo: Neu|Named|Level 2 10 - 49|11</t>
  </si>
  <si>
    <t>Adobe Illustrator for Teams|Monatliches Abo: Neu|Named|Level 3 50 - 99|11</t>
  </si>
  <si>
    <t>Adobe Illustrator for Teams|Monatliches Abo: Neu|Named|Level 4 100+|11</t>
  </si>
  <si>
    <t>Adobe InCopy for Enterprise|Monatliches Abo: Neu|Named|Level 1 1 - 9|11</t>
  </si>
  <si>
    <t>Adobe InCopy for Enterprise|Monatliches Abo: Neu|Named|Level 2 10 - 49|11</t>
  </si>
  <si>
    <t>Adobe InCopy for Enterprise|Monatliches Abo: Neu|Named|Level 3 50 - 99|11</t>
  </si>
  <si>
    <t>Adobe InCopy for Enterprise|Monatliches Abo: Neu|Named|Level 4 100+|11</t>
  </si>
  <si>
    <t>Adobe InCopy for Teams|Monatliches Abo: Neu|Named|Level 1 1 - 9|11</t>
  </si>
  <si>
    <t>Adobe InCopy for Teams|Monatliches Abo: Neu|Named|Level 2 10 - 49|11</t>
  </si>
  <si>
    <t>Adobe InCopy for Teams|Monatliches Abo: Neu|Named|Level 3 50 - 99|11</t>
  </si>
  <si>
    <t>Adobe InCopy for Teams|Monatliches Abo: Neu|Named|Level 4 100+|11</t>
  </si>
  <si>
    <t>Adobe InDesign for Enterprise|Monatliches Abo: Neu|Named|Level 1 1 - 9|11</t>
  </si>
  <si>
    <t>Adobe InDesign for Enterprise|Monatliches Abo: Neu|Named|Level 2 10 - 49|11</t>
  </si>
  <si>
    <t>Adobe InDesign for Enterprise|Monatliches Abo: Neu|Named|Level 3 50 - 99|11</t>
  </si>
  <si>
    <t>Adobe InDesign for Enterprise|Monatliches Abo: Neu|Named|Level 4 100+|11</t>
  </si>
  <si>
    <t>Adobe InDesign for Teams|Monatliches Abo: Neu|Named|Level 1 1 - 9|11</t>
  </si>
  <si>
    <t>Adobe InDesign for Teams|Monatliches Abo: Neu|Named|Level 2 10 - 49|11</t>
  </si>
  <si>
    <t>Adobe InDesign for Teams|Monatliches Abo: Neu|Named|Level 3 50 - 99|11</t>
  </si>
  <si>
    <t>Adobe InDesign for Teams|Monatliches Abo: Neu|Named|Level 4 100+|11</t>
  </si>
  <si>
    <t>Adobe Lightroom Classic for Enterprise|Monatliches Abo: Neu|Named|Level 1 1 - 9|11</t>
  </si>
  <si>
    <t>Adobe Lightroom Classic for Enterprise|Monatliches Abo: Neu|Named|Level 2 10 - 49|11</t>
  </si>
  <si>
    <t>Adobe Lightroom Classic for Enterprise|Monatliches Abo: Neu|Named|Level 3 50 - 99|11</t>
  </si>
  <si>
    <t>Adobe Lightroom Classic for Enterprise|Monatliches Abo: Neu|Named|Level 4 100+|11</t>
  </si>
  <si>
    <t>Adobe Lightroom Classic for Teams|Monatliches Abo: Neu|Named|Level 1 1 - 9|11</t>
  </si>
  <si>
    <t>Adobe Lightroom Classic for Teams|Monatliches Abo: Neu|Named|Level 2 10 - 49|11</t>
  </si>
  <si>
    <t>Adobe Lightroom Classic for Teams|Monatliches Abo: Neu|Named|Level 3 50 - 99|11</t>
  </si>
  <si>
    <t>Adobe Lightroom Classic for Teams|Monatliches Abo: Neu|Named|Level 4 100+|11</t>
  </si>
  <si>
    <t>Adobe Photoshop for Enterprise|Monatliches Abo: Neu|Named|Level 1 1 - 9|11</t>
  </si>
  <si>
    <t>Adobe Photoshop for Enterprise|Monatliches Abo: Neu|Named|Level 2 10 - 49|11</t>
  </si>
  <si>
    <t>Adobe Photoshop for Enterprise|Monatliches Abo: Neu|Named|Level 3 50 - 99|11</t>
  </si>
  <si>
    <t>Adobe Photoshop for Enterprise|Monatliches Abo: Neu|Named|Level 4 100+|11</t>
  </si>
  <si>
    <t>Adobe Photoshop for Teams|Monatliches Abo: Neu|Named|Level 1 1 - 9|11</t>
  </si>
  <si>
    <t>Adobe Photoshop for Teams|Monatliches Abo: Neu|Named|Level 2 10 - 49|11</t>
  </si>
  <si>
    <t>Adobe Photoshop for Teams|Monatliches Abo: Neu|Named|Level 3 50 - 99|11</t>
  </si>
  <si>
    <t>Adobe Photoshop for Teams|Monatliches Abo: Neu|Named|Level 4 100+|11</t>
  </si>
  <si>
    <t>Adobe RoboHelp Office for Enterprise|Monatliches Abo: Neu|Named|Level 1 1 - 9|11</t>
  </si>
  <si>
    <t>Adobe RoboHelp Office for Enterprise|Monatliches Abo: Neu|Named|Level 2 10 - 49|11</t>
  </si>
  <si>
    <t>Adobe RoboHelp Office for Enterprise|Monatliches Abo: Neu|Named|Level 3 50 - 99|11</t>
  </si>
  <si>
    <t>Adobe RoboHelp Office for Enterprise|Monatliches Abo: Neu|Named|Level 4 100+|11</t>
  </si>
  <si>
    <t>Adobe RoboHelp Office for Teams|Monatliches Abo: Neu|Named|Level 1 1 - 9|11</t>
  </si>
  <si>
    <t>Adobe RoboHelp Office for Teams|Monatliches Abo: Neu|Named|Level 2 10 - 49|11</t>
  </si>
  <si>
    <t>Adobe RoboHelp Office for Teams|Monatliches Abo: Neu|Named|Level 3 50 - 99|11</t>
  </si>
  <si>
    <t>Adobe RoboHelp Office for Teams|Monatliches Abo: Neu|Named|Level 4 100+|11</t>
  </si>
  <si>
    <t>Adobe RoboHelp Server for Enterprise|Monatliches Abo: Neu|Named|Level 1 1 - 9|11</t>
  </si>
  <si>
    <t>Adobe RoboHelp Server for Enterprise|Monatliches Abo: Neu|Named|Level 2 10 - 49|11</t>
  </si>
  <si>
    <t>Adobe RoboHelp Server for Enterprise|Monatliches Abo: Neu|Named|Level 3 50 - 99|11</t>
  </si>
  <si>
    <t>Adobe RoboHelp Server for Enterprise|Monatliches Abo: Neu|Named|Level 4 100+|11</t>
  </si>
  <si>
    <t>Acrobat Pro for Enterprise|Monatliches Abo: Neu|Named|Level 1 1 - 9|10</t>
  </si>
  <si>
    <t>Acrobat Pro for Enterprise|Monatliches Abo: Neu|Named|Level 2 10 - 49|10</t>
  </si>
  <si>
    <t>Acrobat Pro for Enterprise|Monatliches Abo: Neu|Named|Level 3 50 - 99|10</t>
  </si>
  <si>
    <t>Acrobat Pro for Enterprise|Monatliches Abo: Neu|Named|Level 4 100+|10</t>
  </si>
  <si>
    <t>Acrobat Pro for Teams|Monatliches Abo: Neu|Named|Level 1 1 - 9|10</t>
  </si>
  <si>
    <t>Acrobat Pro for Teams|Monatliches Abo: Neu|Named|Level 2 10 - 49|10</t>
  </si>
  <si>
    <t>Acrobat Pro for Teams|Monatliches Abo: Neu|Named|Level 3 50 - 99|10</t>
  </si>
  <si>
    <t>Acrobat Pro for Teams|Monatliches Abo: Neu|Named|Level 4 100+|10</t>
  </si>
  <si>
    <t>Acrobat Sign Solutions for Business|Monatliches Abo: Neu|AWS, pro Benutzer|Level 1 1 - 9|10</t>
  </si>
  <si>
    <t>Acrobat Sign Solutions for Business|Monatliches Abo: Neu|Microsoft Azure, pro Benutzer|Level 1 1 - 9|10</t>
  </si>
  <si>
    <t>Acrobat Sign Solutions for Business|Monatliches Abo: Neu|AWS, pro Benutzer|Level 2 10 - 49|10</t>
  </si>
  <si>
    <t>Acrobat Sign Solutions for Business|Monatliches Abo: Neu|Microsoft Azure, pro Benutzer|Level 2 10 - 49|10</t>
  </si>
  <si>
    <t>Acrobat Sign Solutions for Business|Monatliches Abo: Neu|AWS, pro Benutzer|Level 3 50 - 99|10</t>
  </si>
  <si>
    <t>Acrobat Sign Solutions for Business|Monatliches Abo: Neu|Microsoft Azure, pro Benutzer|Level 3 50 - 99|10</t>
  </si>
  <si>
    <t>Acrobat Sign Solutions for Business|Monatliches Abo: Neu|AWS, pro Benutzer|Level 4 100+|10</t>
  </si>
  <si>
    <t>Acrobat Sign Solutions for Business|Monatliches Abo: Neu|Microsoft Azure, pro Benutzer|Level 4 100+|10</t>
  </si>
  <si>
    <t>Acrobat Sign Solutions for Enterprise|Monatliches Abo: Neu|AWS, pro Benutzer|Level 1 1 - 9|10</t>
  </si>
  <si>
    <t>Acrobat Sign Solutions for Enterprise|Monatliches Abo: Neu|Microsoft Azure, pro Benutzer|Level 1 1 - 9|10</t>
  </si>
  <si>
    <t>Acrobat Sign Solutions for Enterprise|Monatliches Abo: Neu|AWS, pro Benutzer|Level 2 10 - 49|10</t>
  </si>
  <si>
    <t>Acrobat Sign Solutions for Enterprise|Monatliches Abo: Neu|Microsoft Azure, pro Benutzer|Level 2 10 - 49|10</t>
  </si>
  <si>
    <t>Acrobat Sign Solutions for Enterprise|Monatliches Abo: Neu|AWS, pro Benutzer|Level 3 50 - 99|10</t>
  </si>
  <si>
    <t>Acrobat Sign Solutions for Enterprise|Monatliches Abo: Neu|Microsoft Azure, pro Benutzer|Level 3 50 - 99|10</t>
  </si>
  <si>
    <t>Acrobat Sign Solutions for Enterprise|Monatliches Abo: Neu|AWS, pro Benutzer|Level 4 100+|10</t>
  </si>
  <si>
    <t>Acrobat Sign Solutions for Enterprise|Monatliches Abo: Neu|Microsoft Azure, pro Benutzer|Level 4 100+|10</t>
  </si>
  <si>
    <t>Adobe Audition for Enterprise|Monatliches Abo: Neu|Named|Level 1 1 - 9|10</t>
  </si>
  <si>
    <t>Adobe Audition for Enterprise|Monatliches Abo: Neu|Named|Level 2 10 - 49|10</t>
  </si>
  <si>
    <t>Adobe Audition for Enterprise|Monatliches Abo: Neu|Named|Level 3 50 - 99|10</t>
  </si>
  <si>
    <t>Adobe Audition for Enterprise|Monatliches Abo: Neu|Named|Level 4 100+|10</t>
  </si>
  <si>
    <t>Adobe Audition for Teams|Monatliches Abo: Neu|Named|Level 1 1 - 9|10</t>
  </si>
  <si>
    <t>Adobe Audition for Teams|Monatliches Abo: Neu|Named|Level 2 10 - 49|10</t>
  </si>
  <si>
    <t>Adobe Audition for Teams|Monatliches Abo: Neu|Named|Level 3 50 - 99|10</t>
  </si>
  <si>
    <t>Adobe Audition for Teams|Monatliches Abo: Neu|Named|Level 4 100+|10</t>
  </si>
  <si>
    <t>Adobe Dimension for Enterprise|Monatliches Abo: Neu|Named|Level 1 1 - 9|10</t>
  </si>
  <si>
    <t>Adobe Dimension for Enterprise|Monatliches Abo: Neu|Named|Level 2 10 - 49|10</t>
  </si>
  <si>
    <t>Adobe Dimension for Enterprise|Monatliches Abo: Neu|Named|Level 3 50 - 99|10</t>
  </si>
  <si>
    <t>Adobe Dimension for Enterprise|Monatliches Abo: Neu|Named|Level 4 100+|10</t>
  </si>
  <si>
    <t>Adobe Dimension for Teams|Monatliches Abo: Neu|Named|Level 1 1 - 9|10</t>
  </si>
  <si>
    <t>Adobe Dimension for Teams|Monatliches Abo: Neu|Named|Level 2 10 - 49|10</t>
  </si>
  <si>
    <t>Adobe Dimension for Teams|Monatliches Abo: Neu|Named|Level 3 50 - 99|10</t>
  </si>
  <si>
    <t>Adobe Dimension for Teams|Monatliches Abo: Neu|Named|Level 4 100+|10</t>
  </si>
  <si>
    <t>Adobe Express for Enterprise|Monatliches Abo: Neu|Named, für studentische Arbeteisplätze (100+)|Level 1 1 - 9|10</t>
  </si>
  <si>
    <t>Adobe Express for Enterprise|Monatliches Abo: Neu|Named, für studentische Arbeteisplätze (100+)|Level 2 10 - 49|10</t>
  </si>
  <si>
    <t>Adobe Express for Enterprise|Monatliches Abo: Neu|Named, für studentische Arbeteisplätze (100+)|Level 3 50 - 99|10</t>
  </si>
  <si>
    <t>Adobe Express for Enterprise|Monatliches Abo: Neu|Named, für studentische Arbeteisplätze (100+)|Level 4 100+|10</t>
  </si>
  <si>
    <t>Adobe Premiere Pro for Enterprise|Monatliches Abo: Neu|Named|Level 1 1 - 9|10</t>
  </si>
  <si>
    <t>Adobe Premiere Pro for Enterprise|Monatliches Abo: Neu|Named|Level 2 10 - 49|10</t>
  </si>
  <si>
    <t>Adobe Premiere Pro for Enterprise|Monatliches Abo: Neu|Named|Level 3 50 - 99|10</t>
  </si>
  <si>
    <t>Adobe Premiere Pro for Enterprise|Monatliches Abo: Neu|Named|Level 4 100+|10</t>
  </si>
  <si>
    <t>Adobe Premiere Pro for Teams|Monatliches Abo: Neu|Named|Level 1 1 - 9|10</t>
  </si>
  <si>
    <t>Adobe Premiere Pro for Teams|Monatliches Abo: Neu|Named|Level 2 10 - 49|10</t>
  </si>
  <si>
    <t>Adobe Premiere Pro for Teams|Monatliches Abo: Neu|Named|Level 3 50 - 99|10</t>
  </si>
  <si>
    <t>Adobe Premiere Pro for Teams|Monatliches Abo: Neu|Named|Level 4 100+|10</t>
  </si>
  <si>
    <t>Adobe Stock for Teams (Large)|Monatliches Abo: Neu|Named, Team, 750 Assets pro Monat|Level 1 1 - 9|10</t>
  </si>
  <si>
    <t>Adobe Stock for Teams (Large)|Monatliches Abo: Neu|Named, Team, 750 Assets pro Monat|Level 2 10 - 49|10</t>
  </si>
  <si>
    <t>Adobe Stock for Teams (Large)|Monatliches Abo: Neu|Named, Team, 750 Assets pro Monat|Level 3 50 - 99|10</t>
  </si>
  <si>
    <t>Adobe Stock for Teams (Large)|Monatliches Abo: Neu|Named, Team, 750 Assets pro Monat|Level 4 100+|10</t>
  </si>
  <si>
    <t>Adobe Stock for Teams (Other)|Monatliches Abo: Neu|Named, Team, 40 Assets pro Monat|Level 1 1 - 9|10</t>
  </si>
  <si>
    <t>Adobe Stock for Teams (Other)|Monatliches Abo: Neu|Named, Team, 40 Assets pro Monat|Level 2 10 - 49|10</t>
  </si>
  <si>
    <t>Adobe Stock for Teams (Other)|Monatliches Abo: Neu|Named, Team, 40 Assets pro Monat|Level 3 50 - 99|10</t>
  </si>
  <si>
    <t>Adobe Stock for Teams (Other)|Monatliches Abo: Neu|Named, Team, 40 Assets pro Monat|Level 4 100+|10</t>
  </si>
  <si>
    <t>Adobe Stock for Teams (Small)|Monatliches Abo: Neu|Named, Team, 10 Assets pro Monat|Level 1 1 - 9|10</t>
  </si>
  <si>
    <t>Adobe Stock for Teams (Small)|Monatliches Abo: Neu|Named, Team, 10 Assets pro Monat|Level 2 10 - 49|10</t>
  </si>
  <si>
    <t>Adobe Stock for Teams (Small)|Monatliches Abo: Neu|Named, Team, 10 Assets pro Monat|Level 3 50 - 99|10</t>
  </si>
  <si>
    <t>Adobe Stock for Teams (Small)|Monatliches Abo: Neu|Named, Team, 10 Assets pro Monat|Level 4 100+|10</t>
  </si>
  <si>
    <t>Adobe TechnicalSuit for Enterprise|Monatliches Abo: Neu|Named|Level 1 1 - 9|10</t>
  </si>
  <si>
    <t>Adobe TechnicalSuit for Enterprise|Monatliches Abo: Neu|Named|Level 2 10 - 49|10</t>
  </si>
  <si>
    <t>Adobe TechnicalSuit for Enterprise|Monatliches Abo: Neu|Named|Level 3 50 - 99|10</t>
  </si>
  <si>
    <t>Adobe TechnicalSuit for Enterprise|Monatliches Abo: Neu|Named|Level 4 100+|10</t>
  </si>
  <si>
    <t>Adobe TechnicalSuit for Teams|Monatliches Abo: Neu|Named|Level 1 1 - 9|10</t>
  </si>
  <si>
    <t>Adobe TechnicalSuit for Teams|Monatliches Abo: Neu|Named|Level 2 10 - 49|10</t>
  </si>
  <si>
    <t>Adobe TechnicalSuit for Teams|Monatliches Abo: Neu|Named|Level 3 50 - 99|10</t>
  </si>
  <si>
    <t>Adobe TechnicalSuit for Teams|Monatliches Abo: Neu|Named|Level 4 100+|10</t>
  </si>
  <si>
    <t>Adobe XD for Enterprise|Monatliches Abo: Neu|Named, zusätzliche Lizenzen nur für bestehender XD Kunden|Level 1 1 - 9|10</t>
  </si>
  <si>
    <t>Adobe XD for Enterprise|Monatliches Abo: Neu|Named, zusätzliche Lizenzen nur für bestehender XD Kunden|Level 2 10 - 49|10</t>
  </si>
  <si>
    <t>Adobe XD for Enterprise|Monatliches Abo: Neu|Named, zusätzliche Lizenzen nur für bestehender XD Kunden|Level 3 50 - 99|10</t>
  </si>
  <si>
    <t>Adobe XD for Enterprise|Monatliches Abo: Neu|Named, zusätzliche Lizenzen nur für bestehender XD Kunden|Level 4 100+|10</t>
  </si>
  <si>
    <t>Adobe XD for Teams|Monatliches Abo: Neu|Named, zusätzliche Lizenzen nur für bestehender XD Kunden|Level 1 1 - 9|10</t>
  </si>
  <si>
    <t>Adobe XD for Teams|Monatliches Abo: Neu|Named, zusätzliche Lizenzen nur für bestehender XD Kunden|Level 2 10 - 49|10</t>
  </si>
  <si>
    <t>Adobe XD for Teams|Monatliches Abo: Neu|Named, zusätzliche Lizenzen nur für bestehender XD Kunden|Level 3 50 - 99|10</t>
  </si>
  <si>
    <t>Adobe XD for Teams|Monatliches Abo: Neu|Named, zusätzliche Lizenzen nur für bestehender XD Kunden|Level 4 100+|10</t>
  </si>
  <si>
    <t>Adobe After Effects for Enterprise|Monatliches Abo: Neu|Named|Level 1 1 - 9|10</t>
  </si>
  <si>
    <t>Adobe After Effects for Enterprise|Monatliches Abo: Neu|Named|Level 2 10 - 49|10</t>
  </si>
  <si>
    <t>Adobe After Effects for Enterprise|Monatliches Abo: Neu|Named|Level 3 50 - 99|10</t>
  </si>
  <si>
    <t>Adobe After Effects for Enterprise|Monatliches Abo: Neu|Named|Level 4 100+|10</t>
  </si>
  <si>
    <t>Adobe After Effects for Teams|Monatliches Abo: Neu|Named|Level 1 1 - 9|10</t>
  </si>
  <si>
    <t>Adobe After Effects for Teams|Monatliches Abo: Neu|Named|Level 2 10 - 49|10</t>
  </si>
  <si>
    <t>Adobe After Effects for Teams|Monatliches Abo: Neu|Named|Level 3 50 - 99|10</t>
  </si>
  <si>
    <t>Adobe After Effects for Teams|Monatliches Abo: Neu|Named|Level 4 100+|10</t>
  </si>
  <si>
    <t>Adobe Animate for Enterprise|Monatliches Abo: Neu|Named|Level 1 1 - 9|10</t>
  </si>
  <si>
    <t>Adobe Animate for Enterprise|Monatliches Abo: Neu|Named|Level 2 10 - 49|10</t>
  </si>
  <si>
    <t>Adobe Animate for Enterprise|Monatliches Abo: Neu|Named|Level 3 50 - 99|10</t>
  </si>
  <si>
    <t>Adobe Animate for Enterprise|Monatliches Abo: Neu|Named|Level 4 100+|10</t>
  </si>
  <si>
    <t>Adobe Animate for Teams|Monatliches Abo: Neu|Named|Level 1 1 - 9|10</t>
  </si>
  <si>
    <t>Adobe Animate for Teams|Monatliches Abo: Neu|Named|Level 2 10 - 49|10</t>
  </si>
  <si>
    <t>Adobe Animate for Teams|Monatliches Abo: Neu|Named|Level 3 50 - 99|10</t>
  </si>
  <si>
    <t>Adobe Animate for Teams|Monatliches Abo: Neu|Named|Level 4 100+|10</t>
  </si>
  <si>
    <t>Adobe Captivate for Enterprise|Monatliches Abo: Neu|Named|Level 1 1 - 9|10</t>
  </si>
  <si>
    <t>Adobe Captivate for Enterprise|Monatliches Abo: Neu|Named|Level 2 10 - 49|10</t>
  </si>
  <si>
    <t>Adobe Captivate for Enterprise|Monatliches Abo: Neu|Named|Level 3 50 - 99|10</t>
  </si>
  <si>
    <t>Adobe Captivate for Enterprise|Monatliches Abo: Neu|Named|Level 4 100+|10</t>
  </si>
  <si>
    <t>Adobe Captivate for Teams|Monatliches Abo: Neu|Named|Level 1 1 - 9|10</t>
  </si>
  <si>
    <t>Adobe Captivate for Teams|Monatliches Abo: Neu|Named|Level 2 10 - 49|10</t>
  </si>
  <si>
    <t>Adobe Captivate for Teams|Monatliches Abo: Neu|Named|Level 3 50 - 99|10</t>
  </si>
  <si>
    <t>Adobe Captivate for Teams|Monatliches Abo: Neu|Named|Level 4 100+|10</t>
  </si>
  <si>
    <t>Adobe Creative Cloud for Enterprise All Apps|Monatliches Abo: Neu|Named|Level 1 1 - 9|10</t>
  </si>
  <si>
    <t>Adobe Creative Cloud for Enterprise All Apps|Monatliches Abo: Neu|Device, HED Shared Device Lizenz Labor und Klassenzimmer|Level 1 1 - 9|10</t>
  </si>
  <si>
    <t>Adobe Creative Cloud for Enterprise All Apps|Monatliches Abo: Neu|Named|Level 2 10 - 49|10</t>
  </si>
  <si>
    <t>Adobe Creative Cloud for Enterprise All Apps|Monatliches Abo: Neu|Device, HED Shared Device Lizenz Labor und Klassenzimmer|Level 2 10 - 49|10</t>
  </si>
  <si>
    <t>Adobe Creative Cloud for Enterprise All Apps|Monatliches Abo: Neu|Named|Level 3 50 - 99|10</t>
  </si>
  <si>
    <t>Adobe Creative Cloud for Enterprise All Apps|Monatliches Abo: Neu|Device, HED Shared Device Lizenz Labor und Klassenzimmer|Level 3 50 - 99|10</t>
  </si>
  <si>
    <t>Adobe Creative Cloud for Enterprise All Apps|Monatliches Abo: Neu|Named|Level 4 100+|10</t>
  </si>
  <si>
    <t>Adobe Creative Cloud for Enterprise All Apps|Monatliches Abo: Neu|Device, HED Shared Device Lizenz Labor und Klassenzimmer|Level 4 100+|10</t>
  </si>
  <si>
    <t>Adobe Creative Cloud for Enterprise All Apps|Monatliches Abo: Neu|Named, für studentische Arbeteisplätze (100+)|Level 4 100+|10</t>
  </si>
  <si>
    <t>Adobe Creative Cloud for Enterprise All Apps|Monatliches Abo: Neu|Named, für studentische Arbeteisplätze (250+)|Level 4 100+|10</t>
  </si>
  <si>
    <t>Adobe Creative Cloud for Teams All Apps|Monatliches Abo: Neu|Named|Level 1 1 - 9|10</t>
  </si>
  <si>
    <t>Adobe Creative Cloud for Teams All Apps|Monatliches Abo: Neu|Named|Level 2 10 - 49|10</t>
  </si>
  <si>
    <t>Adobe Creative Cloud for Teams All Apps|Monatliches Abo: Neu|Named|Level 3 50 - 99|10</t>
  </si>
  <si>
    <t>Adobe Creative Cloud for Teams All Apps|Monatliches Abo: Neu|Named|Level 4 100+|10</t>
  </si>
  <si>
    <t>Adobe Creative Cloud for Teams All Apps with Adobe Stock|Monatliches Abo: Neu|Named, 10 assets per month|Level 1 1 - 9|10</t>
  </si>
  <si>
    <t>Adobe Creative Cloud for Teams All Apps with Adobe Stock|Monatliches Abo: Neu|Named, 10 assets per month|Level 2 10 - 49|10</t>
  </si>
  <si>
    <t>Adobe Creative Cloud for Teams All Apps with Adobe Stock|Monatliches Abo: Neu|Named, 10 assets per month|Level 3 50 - 99|10</t>
  </si>
  <si>
    <t>Adobe Creative Cloud for Teams All Apps with Adobe Stock|Monatliches Abo: Neu|Named, 10 assets per month|Level 4 100+|10</t>
  </si>
  <si>
    <t>Adobe Dreamweaver for Enterprise|Monatliches Abo: Neu|Named|Level 1 1 - 9|10</t>
  </si>
  <si>
    <t>Adobe Dreamweaver for Enterprise|Monatliches Abo: Neu|Named|Level 2 10 - 49|10</t>
  </si>
  <si>
    <t>Adobe Dreamweaver for Enterprise|Monatliches Abo: Neu|Named|Level 3 50 - 99|10</t>
  </si>
  <si>
    <t>Adobe Dreamweaver for Enterprise|Monatliches Abo: Neu|Named|Level 4 100+|10</t>
  </si>
  <si>
    <t>Adobe Dreamweaver for Teams|Monatliches Abo: Neu|Named|Level 1 1 - 9|10</t>
  </si>
  <si>
    <t>Adobe Dreamweaver for Teams|Monatliches Abo: Neu|Named|Level 2 10 - 49|10</t>
  </si>
  <si>
    <t>Adobe Dreamweaver for Teams|Monatliches Abo: Neu|Named|Level 3 50 - 99|10</t>
  </si>
  <si>
    <t>Adobe Dreamweaver for Teams|Monatliches Abo: Neu|Named|Level 4 100+|10</t>
  </si>
  <si>
    <t>Adobe FrameMaker for Enterprise|Monatliches Abo: Neu|Named|Level 1 1 - 9|10</t>
  </si>
  <si>
    <t>Adobe FrameMaker for Enterprise|Monatliches Abo: Neu|Named|Level 2 10 - 49|10</t>
  </si>
  <si>
    <t>Adobe FrameMaker for Enterprise|Monatliches Abo: Neu|Named|Level 3 50 - 99|10</t>
  </si>
  <si>
    <t>Adobe FrameMaker for Enterprise|Monatliches Abo: Neu|Named|Level 4 100+|10</t>
  </si>
  <si>
    <t>Adobe FrameMaker for Teams|Monatliches Abo: Neu|Named|Level 1 1 - 9|10</t>
  </si>
  <si>
    <t>Adobe FrameMaker for Teams|Monatliches Abo: Neu|Named|Level 2 10 - 49|10</t>
  </si>
  <si>
    <t>Adobe FrameMaker for Teams|Monatliches Abo: Neu|Named|Level 3 50 - 99|10</t>
  </si>
  <si>
    <t>Adobe FrameMaker for Teams|Monatliches Abo: Neu|Named|Level 4 100+|10</t>
  </si>
  <si>
    <t>Adobe Illustrator for Enterprise|Monatliches Abo: Neu|Named|Level 1 1 - 9|10</t>
  </si>
  <si>
    <t>Adobe Illustrator for Enterprise|Monatliches Abo: Neu|Named|Level 2 10 - 49|10</t>
  </si>
  <si>
    <t>Adobe Illustrator for Enterprise|Monatliches Abo: Neu|Named|Level 3 50 - 99|10</t>
  </si>
  <si>
    <t>Adobe Illustrator for Enterprise|Monatliches Abo: Neu|Named|Level 4 100+|10</t>
  </si>
  <si>
    <t>Adobe Illustrator for Teams|Monatliches Abo: Neu|Named|Level 1 1 - 9|10</t>
  </si>
  <si>
    <t>Adobe Illustrator for Teams|Monatliches Abo: Neu|Named|Level 2 10 - 49|10</t>
  </si>
  <si>
    <t>Adobe Illustrator for Teams|Monatliches Abo: Neu|Named|Level 3 50 - 99|10</t>
  </si>
  <si>
    <t>Adobe Illustrator for Teams|Monatliches Abo: Neu|Named|Level 4 100+|10</t>
  </si>
  <si>
    <t>Adobe InCopy for Enterprise|Monatliches Abo: Neu|Named|Level 1 1 - 9|10</t>
  </si>
  <si>
    <t>Adobe InCopy for Enterprise|Monatliches Abo: Neu|Named|Level 2 10 - 49|10</t>
  </si>
  <si>
    <t>Adobe InCopy for Enterprise|Monatliches Abo: Neu|Named|Level 3 50 - 99|10</t>
  </si>
  <si>
    <t>Adobe InCopy for Enterprise|Monatliches Abo: Neu|Named|Level 4 100+|10</t>
  </si>
  <si>
    <t>Adobe InCopy for Teams|Monatliches Abo: Neu|Named|Level 1 1 - 9|10</t>
  </si>
  <si>
    <t>Adobe InCopy for Teams|Monatliches Abo: Neu|Named|Level 2 10 - 49|10</t>
  </si>
  <si>
    <t>Adobe InCopy for Teams|Monatliches Abo: Neu|Named|Level 3 50 - 99|10</t>
  </si>
  <si>
    <t>Adobe InCopy for Teams|Monatliches Abo: Neu|Named|Level 4 100+|10</t>
  </si>
  <si>
    <t>Adobe InDesign for Enterprise|Monatliches Abo: Neu|Named|Level 1 1 - 9|10</t>
  </si>
  <si>
    <t>Adobe InDesign for Enterprise|Monatliches Abo: Neu|Named|Level 2 10 - 49|10</t>
  </si>
  <si>
    <t>Adobe InDesign for Enterprise|Monatliches Abo: Neu|Named|Level 3 50 - 99|10</t>
  </si>
  <si>
    <t>Adobe InDesign for Enterprise|Monatliches Abo: Neu|Named|Level 4 100+|10</t>
  </si>
  <si>
    <t>Adobe InDesign for Teams|Monatliches Abo: Neu|Named|Level 1 1 - 9|10</t>
  </si>
  <si>
    <t>Adobe InDesign for Teams|Monatliches Abo: Neu|Named|Level 2 10 - 49|10</t>
  </si>
  <si>
    <t>Adobe InDesign for Teams|Monatliches Abo: Neu|Named|Level 3 50 - 99|10</t>
  </si>
  <si>
    <t>Adobe InDesign for Teams|Monatliches Abo: Neu|Named|Level 4 100+|10</t>
  </si>
  <si>
    <t>Adobe Lightroom Classic for Enterprise|Monatliches Abo: Neu|Named|Level 1 1 - 9|10</t>
  </si>
  <si>
    <t>Adobe Lightroom Classic for Enterprise|Monatliches Abo: Neu|Named|Level 2 10 - 49|10</t>
  </si>
  <si>
    <t>Adobe Lightroom Classic for Enterprise|Monatliches Abo: Neu|Named|Level 3 50 - 99|10</t>
  </si>
  <si>
    <t>Adobe Lightroom Classic for Enterprise|Monatliches Abo: Neu|Named|Level 4 100+|10</t>
  </si>
  <si>
    <t>Adobe Lightroom Classic for Teams|Monatliches Abo: Neu|Named|Level 1 1 - 9|10</t>
  </si>
  <si>
    <t>Adobe Lightroom Classic for Teams|Monatliches Abo: Neu|Named|Level 2 10 - 49|10</t>
  </si>
  <si>
    <t>Adobe Lightroom Classic for Teams|Monatliches Abo: Neu|Named|Level 3 50 - 99|10</t>
  </si>
  <si>
    <t>Adobe Lightroom Classic for Teams|Monatliches Abo: Neu|Named|Level 4 100+|10</t>
  </si>
  <si>
    <t>Adobe Photoshop for Enterprise|Monatliches Abo: Neu|Named|Level 1 1 - 9|10</t>
  </si>
  <si>
    <t>Adobe Photoshop for Enterprise|Monatliches Abo: Neu|Named|Level 2 10 - 49|10</t>
  </si>
  <si>
    <t>Adobe Photoshop for Enterprise|Monatliches Abo: Neu|Named|Level 3 50 - 99|10</t>
  </si>
  <si>
    <t>Adobe Photoshop for Enterprise|Monatliches Abo: Neu|Named|Level 4 100+|10</t>
  </si>
  <si>
    <t>Adobe Photoshop for Teams|Monatliches Abo: Neu|Named|Level 1 1 - 9|10</t>
  </si>
  <si>
    <t>Adobe Photoshop for Teams|Monatliches Abo: Neu|Named|Level 2 10 - 49|10</t>
  </si>
  <si>
    <t>Adobe Photoshop for Teams|Monatliches Abo: Neu|Named|Level 3 50 - 99|10</t>
  </si>
  <si>
    <t>Adobe Photoshop for Teams|Monatliches Abo: Neu|Named|Level 4 100+|10</t>
  </si>
  <si>
    <t>Adobe RoboHelp Office for Enterprise|Monatliches Abo: Neu|Named|Level 1 1 - 9|10</t>
  </si>
  <si>
    <t>Adobe RoboHelp Office for Enterprise|Monatliches Abo: Neu|Named|Level 2 10 - 49|10</t>
  </si>
  <si>
    <t>Adobe RoboHelp Office for Enterprise|Monatliches Abo: Neu|Named|Level 3 50 - 99|10</t>
  </si>
  <si>
    <t>Adobe RoboHelp Office for Enterprise|Monatliches Abo: Neu|Named|Level 4 100+|10</t>
  </si>
  <si>
    <t>Adobe RoboHelp Office for Teams|Monatliches Abo: Neu|Named|Level 1 1 - 9|10</t>
  </si>
  <si>
    <t>Adobe RoboHelp Office for Teams|Monatliches Abo: Neu|Named|Level 2 10 - 49|10</t>
  </si>
  <si>
    <t>Adobe RoboHelp Office for Teams|Monatliches Abo: Neu|Named|Level 3 50 - 99|10</t>
  </si>
  <si>
    <t>Adobe RoboHelp Office for Teams|Monatliches Abo: Neu|Named|Level 4 100+|10</t>
  </si>
  <si>
    <t>Adobe RoboHelp Server for Enterprise|Monatliches Abo: Neu|Named|Level 1 1 - 9|10</t>
  </si>
  <si>
    <t>Adobe RoboHelp Server for Enterprise|Monatliches Abo: Neu|Named|Level 2 10 - 49|10</t>
  </si>
  <si>
    <t>Adobe RoboHelp Server for Enterprise|Monatliches Abo: Neu|Named|Level 3 50 - 99|10</t>
  </si>
  <si>
    <t>Adobe RoboHelp Server for Enterprise|Monatliches Abo: Neu|Named|Level 4 100+|10</t>
  </si>
  <si>
    <t>Acrobat Pro for Enterprise|Monatliches Abo: Neu|Named|Level 1 1 - 9|9</t>
  </si>
  <si>
    <t>Acrobat Pro for Enterprise|Monatliches Abo: Neu|Named|Level 2 10 - 49|9</t>
  </si>
  <si>
    <t>Acrobat Pro for Enterprise|Monatliches Abo: Neu|Named|Level 3 50 - 99|9</t>
  </si>
  <si>
    <t>Acrobat Pro for Enterprise|Monatliches Abo: Neu|Named|Level 4 100+|9</t>
  </si>
  <si>
    <t>Acrobat Pro for Teams|Monatliches Abo: Neu|Named|Level 1 1 - 9|9</t>
  </si>
  <si>
    <t>Acrobat Pro for Teams|Monatliches Abo: Neu|Named|Level 2 10 - 49|9</t>
  </si>
  <si>
    <t>Acrobat Pro for Teams|Monatliches Abo: Neu|Named|Level 3 50 - 99|9</t>
  </si>
  <si>
    <t>Acrobat Pro for Teams|Monatliches Abo: Neu|Named|Level 4 100+|9</t>
  </si>
  <si>
    <t>Acrobat Sign Solutions for Business|Monatliches Abo: Neu|AWS, pro Benutzer|Level 1 1 - 9|9</t>
  </si>
  <si>
    <t>Acrobat Sign Solutions for Business|Monatliches Abo: Neu|Microsoft Azure, pro Benutzer|Level 1 1 - 9|9</t>
  </si>
  <si>
    <t>Acrobat Sign Solutions for Business|Monatliches Abo: Neu|AWS, pro Benutzer|Level 2 10 - 49|9</t>
  </si>
  <si>
    <t>Acrobat Sign Solutions for Business|Monatliches Abo: Neu|Microsoft Azure, pro Benutzer|Level 2 10 - 49|9</t>
  </si>
  <si>
    <t>Acrobat Sign Solutions for Business|Monatliches Abo: Neu|AWS, pro Benutzer|Level 3 50 - 99|9</t>
  </si>
  <si>
    <t>Acrobat Sign Solutions for Business|Monatliches Abo: Neu|Microsoft Azure, pro Benutzer|Level 3 50 - 99|9</t>
  </si>
  <si>
    <t>Acrobat Sign Solutions for Business|Monatliches Abo: Neu|AWS, pro Benutzer|Level 4 100+|9</t>
  </si>
  <si>
    <t>Acrobat Sign Solutions for Business|Monatliches Abo: Neu|Microsoft Azure, pro Benutzer|Level 4 100+|9</t>
  </si>
  <si>
    <t>Acrobat Sign Solutions for Enterprise|Monatliches Abo: Neu|AWS, pro Benutzer|Level 1 1 - 9|9</t>
  </si>
  <si>
    <t>Acrobat Sign Solutions for Enterprise|Monatliches Abo: Neu|Microsoft Azure, pro Benutzer|Level 1 1 - 9|9</t>
  </si>
  <si>
    <t>Acrobat Sign Solutions for Enterprise|Monatliches Abo: Neu|AWS, pro Benutzer|Level 2 10 - 49|9</t>
  </si>
  <si>
    <t>Acrobat Sign Solutions for Enterprise|Monatliches Abo: Neu|Microsoft Azure, pro Benutzer|Level 2 10 - 49|9</t>
  </si>
  <si>
    <t>Acrobat Sign Solutions for Enterprise|Monatliches Abo: Neu|AWS, pro Benutzer|Level 3 50 - 99|9</t>
  </si>
  <si>
    <t>Acrobat Sign Solutions for Enterprise|Monatliches Abo: Neu|Microsoft Azure, pro Benutzer|Level 3 50 - 99|9</t>
  </si>
  <si>
    <t>Acrobat Sign Solutions for Enterprise|Monatliches Abo: Neu|AWS, pro Benutzer|Level 4 100+|9</t>
  </si>
  <si>
    <t>Acrobat Sign Solutions for Enterprise|Monatliches Abo: Neu|Microsoft Azure, pro Benutzer|Level 4 100+|9</t>
  </si>
  <si>
    <t>Adobe Audition for Enterprise|Monatliches Abo: Neu|Named|Level 1 1 - 9|9</t>
  </si>
  <si>
    <t>Adobe Audition for Enterprise|Monatliches Abo: Neu|Named|Level 2 10 - 49|9</t>
  </si>
  <si>
    <t>Adobe Audition for Enterprise|Monatliches Abo: Neu|Named|Level 3 50 - 99|9</t>
  </si>
  <si>
    <t>Adobe Audition for Enterprise|Monatliches Abo: Neu|Named|Level 4 100+|9</t>
  </si>
  <si>
    <t>Adobe Audition for Teams|Monatliches Abo: Neu|Named|Level 1 1 - 9|9</t>
  </si>
  <si>
    <t>Adobe Audition for Teams|Monatliches Abo: Neu|Named|Level 2 10 - 49|9</t>
  </si>
  <si>
    <t>Adobe Audition for Teams|Monatliches Abo: Neu|Named|Level 3 50 - 99|9</t>
  </si>
  <si>
    <t>Adobe Audition for Teams|Monatliches Abo: Neu|Named|Level 4 100+|9</t>
  </si>
  <si>
    <t>Adobe Dimension for Enterprise|Monatliches Abo: Neu|Named|Level 1 1 - 9|9</t>
  </si>
  <si>
    <t>Adobe Dimension for Enterprise|Monatliches Abo: Neu|Named|Level 2 10 - 49|9</t>
  </si>
  <si>
    <t>Adobe Dimension for Enterprise|Monatliches Abo: Neu|Named|Level 3 50 - 99|9</t>
  </si>
  <si>
    <t>Adobe Dimension for Enterprise|Monatliches Abo: Neu|Named|Level 4 100+|9</t>
  </si>
  <si>
    <t>Adobe Dimension for Teams|Monatliches Abo: Neu|Named|Level 1 1 - 9|9</t>
  </si>
  <si>
    <t>Adobe Dimension for Teams|Monatliches Abo: Neu|Named|Level 2 10 - 49|9</t>
  </si>
  <si>
    <t>Adobe Dimension for Teams|Monatliches Abo: Neu|Named|Level 3 50 - 99|9</t>
  </si>
  <si>
    <t>Adobe Dimension for Teams|Monatliches Abo: Neu|Named|Level 4 100+|9</t>
  </si>
  <si>
    <t>Adobe Express for Enterprise|Monatliches Abo: Neu|Named, für studentische Arbeteisplätze (100+)|Level 1 1 - 9|9</t>
  </si>
  <si>
    <t>Adobe Express for Enterprise|Monatliches Abo: Neu|Named, für studentische Arbeteisplätze (100+)|Level 2 10 - 49|9</t>
  </si>
  <si>
    <t>Adobe Express for Enterprise|Monatliches Abo: Neu|Named, für studentische Arbeteisplätze (100+)|Level 3 50 - 99|9</t>
  </si>
  <si>
    <t>Adobe Express for Enterprise|Monatliches Abo: Neu|Named, für studentische Arbeteisplätze (100+)|Level 4 100+|9</t>
  </si>
  <si>
    <t>Adobe Premiere Pro for Enterprise|Monatliches Abo: Neu|Named|Level 1 1 - 9|9</t>
  </si>
  <si>
    <t>Adobe Premiere Pro for Enterprise|Monatliches Abo: Neu|Named|Level 2 10 - 49|9</t>
  </si>
  <si>
    <t>Adobe Premiere Pro for Enterprise|Monatliches Abo: Neu|Named|Level 3 50 - 99|9</t>
  </si>
  <si>
    <t>Adobe Premiere Pro for Enterprise|Monatliches Abo: Neu|Named|Level 4 100+|9</t>
  </si>
  <si>
    <t>Adobe Premiere Pro for Teams|Monatliches Abo: Neu|Named|Level 1 1 - 9|9</t>
  </si>
  <si>
    <t>Adobe Premiere Pro for Teams|Monatliches Abo: Neu|Named|Level 2 10 - 49|9</t>
  </si>
  <si>
    <t>Adobe Premiere Pro for Teams|Monatliches Abo: Neu|Named|Level 3 50 - 99|9</t>
  </si>
  <si>
    <t>Adobe Premiere Pro for Teams|Monatliches Abo: Neu|Named|Level 4 100+|9</t>
  </si>
  <si>
    <t>Adobe Stock for Teams (Large)|Monatliches Abo: Neu|Named, Team, 750 Assets pro Monat|Level 1 1 - 9|9</t>
  </si>
  <si>
    <t>Adobe Stock for Teams (Large)|Monatliches Abo: Neu|Named, Team, 750 Assets pro Monat|Level 2 10 - 49|9</t>
  </si>
  <si>
    <t>Adobe Stock for Teams (Large)|Monatliches Abo: Neu|Named, Team, 750 Assets pro Monat|Level 3 50 - 99|9</t>
  </si>
  <si>
    <t>Adobe Stock for Teams (Large)|Monatliches Abo: Neu|Named, Team, 750 Assets pro Monat|Level 4 100+|9</t>
  </si>
  <si>
    <t>Adobe Stock for Teams (Other)|Monatliches Abo: Neu|Named, Team, 40 Assets pro Monat|Level 1 1 - 9|9</t>
  </si>
  <si>
    <t>Adobe Stock for Teams (Other)|Monatliches Abo: Neu|Named, Team, 40 Assets pro Monat|Level 2 10 - 49|9</t>
  </si>
  <si>
    <t>Adobe Stock for Teams (Other)|Monatliches Abo: Neu|Named, Team, 40 Assets pro Monat|Level 3 50 - 99|9</t>
  </si>
  <si>
    <t>Adobe Stock for Teams (Other)|Monatliches Abo: Neu|Named, Team, 40 Assets pro Monat|Level 4 100+|9</t>
  </si>
  <si>
    <t>Adobe Stock for Teams (Small)|Monatliches Abo: Neu|Named, Team, 10 Assets pro Monat|Level 1 1 - 9|9</t>
  </si>
  <si>
    <t>Adobe Stock for Teams (Small)|Monatliches Abo: Neu|Named, Team, 10 Assets pro Monat|Level 2 10 - 49|9</t>
  </si>
  <si>
    <t>Adobe Stock for Teams (Small)|Monatliches Abo: Neu|Named, Team, 10 Assets pro Monat|Level 3 50 - 99|9</t>
  </si>
  <si>
    <t>Adobe Stock for Teams (Small)|Monatliches Abo: Neu|Named, Team, 10 Assets pro Monat|Level 4 100+|9</t>
  </si>
  <si>
    <t>Adobe TechnicalSuit for Enterprise|Monatliches Abo: Neu|Named|Level 1 1 - 9|9</t>
  </si>
  <si>
    <t>Adobe TechnicalSuit for Enterprise|Monatliches Abo: Neu|Named|Level 2 10 - 49|9</t>
  </si>
  <si>
    <t>Adobe TechnicalSuit for Enterprise|Monatliches Abo: Neu|Named|Level 3 50 - 99|9</t>
  </si>
  <si>
    <t>Adobe TechnicalSuit for Enterprise|Monatliches Abo: Neu|Named|Level 4 100+|9</t>
  </si>
  <si>
    <t>Adobe TechnicalSuit for Teams|Monatliches Abo: Neu|Named|Level 1 1 - 9|9</t>
  </si>
  <si>
    <t>Adobe TechnicalSuit for Teams|Monatliches Abo: Neu|Named|Level 2 10 - 49|9</t>
  </si>
  <si>
    <t>Adobe TechnicalSuit for Teams|Monatliches Abo: Neu|Named|Level 3 50 - 99|9</t>
  </si>
  <si>
    <t>Adobe TechnicalSuit for Teams|Monatliches Abo: Neu|Named|Level 4 100+|9</t>
  </si>
  <si>
    <t>Adobe XD for Enterprise|Monatliches Abo: Neu|Named, zusätzliche Lizenzen nur für bestehender XD Kunden|Level 1 1 - 9|9</t>
  </si>
  <si>
    <t>Adobe XD for Enterprise|Monatliches Abo: Neu|Named, zusätzliche Lizenzen nur für bestehender XD Kunden|Level 2 10 - 49|9</t>
  </si>
  <si>
    <t>Adobe XD for Enterprise|Monatliches Abo: Neu|Named, zusätzliche Lizenzen nur für bestehender XD Kunden|Level 3 50 - 99|9</t>
  </si>
  <si>
    <t>Adobe XD for Enterprise|Monatliches Abo: Neu|Named, zusätzliche Lizenzen nur für bestehender XD Kunden|Level 4 100+|9</t>
  </si>
  <si>
    <t>Adobe XD for Teams|Monatliches Abo: Neu|Named, zusätzliche Lizenzen nur für bestehender XD Kunden|Level 1 1 - 9|9</t>
  </si>
  <si>
    <t>Adobe XD for Teams|Monatliches Abo: Neu|Named, zusätzliche Lizenzen nur für bestehender XD Kunden|Level 2 10 - 49|9</t>
  </si>
  <si>
    <t>Adobe XD for Teams|Monatliches Abo: Neu|Named, zusätzliche Lizenzen nur für bestehender XD Kunden|Level 3 50 - 99|9</t>
  </si>
  <si>
    <t>Adobe XD for Teams|Monatliches Abo: Neu|Named, zusätzliche Lizenzen nur für bestehender XD Kunden|Level 4 100+|9</t>
  </si>
  <si>
    <t>Adobe After Effects for Enterprise|Monatliches Abo: Neu|Named|Level 1 1 - 9|9</t>
  </si>
  <si>
    <t>Adobe After Effects for Enterprise|Monatliches Abo: Neu|Named|Level 2 10 - 49|9</t>
  </si>
  <si>
    <t>Adobe After Effects for Enterprise|Monatliches Abo: Neu|Named|Level 3 50 - 99|9</t>
  </si>
  <si>
    <t>Adobe After Effects for Enterprise|Monatliches Abo: Neu|Named|Level 4 100+|9</t>
  </si>
  <si>
    <t>Adobe After Effects for Teams|Monatliches Abo: Neu|Named|Level 1 1 - 9|9</t>
  </si>
  <si>
    <t>Adobe After Effects for Teams|Monatliches Abo: Neu|Named|Level 2 10 - 49|9</t>
  </si>
  <si>
    <t>Adobe After Effects for Teams|Monatliches Abo: Neu|Named|Level 3 50 - 99|9</t>
  </si>
  <si>
    <t>Adobe After Effects for Teams|Monatliches Abo: Neu|Named|Level 4 100+|9</t>
  </si>
  <si>
    <t>Adobe Animate for Enterprise|Monatliches Abo: Neu|Named|Level 1 1 - 9|9</t>
  </si>
  <si>
    <t>Adobe Animate for Enterprise|Monatliches Abo: Neu|Named|Level 2 10 - 49|9</t>
  </si>
  <si>
    <t>Adobe Animate for Enterprise|Monatliches Abo: Neu|Named|Level 3 50 - 99|9</t>
  </si>
  <si>
    <t>Adobe Animate for Enterprise|Monatliches Abo: Neu|Named|Level 4 100+|9</t>
  </si>
  <si>
    <t>Adobe Animate for Teams|Monatliches Abo: Neu|Named|Level 1 1 - 9|9</t>
  </si>
  <si>
    <t>Adobe Animate for Teams|Monatliches Abo: Neu|Named|Level 2 10 - 49|9</t>
  </si>
  <si>
    <t>Adobe Animate for Teams|Monatliches Abo: Neu|Named|Level 3 50 - 99|9</t>
  </si>
  <si>
    <t>Adobe Animate for Teams|Monatliches Abo: Neu|Named|Level 4 100+|9</t>
  </si>
  <si>
    <t>Adobe Captivate for Enterprise|Monatliches Abo: Neu|Named|Level 1 1 - 9|9</t>
  </si>
  <si>
    <t>Adobe Captivate for Enterprise|Monatliches Abo: Neu|Named|Level 2 10 - 49|9</t>
  </si>
  <si>
    <t>Adobe Captivate for Enterprise|Monatliches Abo: Neu|Named|Level 3 50 - 99|9</t>
  </si>
  <si>
    <t>Adobe Captivate for Enterprise|Monatliches Abo: Neu|Named|Level 4 100+|9</t>
  </si>
  <si>
    <t>Adobe Captivate for Teams|Monatliches Abo: Neu|Named|Level 1 1 - 9|9</t>
  </si>
  <si>
    <t>Adobe Captivate for Teams|Monatliches Abo: Neu|Named|Level 2 10 - 49|9</t>
  </si>
  <si>
    <t>Adobe Captivate for Teams|Monatliches Abo: Neu|Named|Level 3 50 - 99|9</t>
  </si>
  <si>
    <t>Adobe Captivate for Teams|Monatliches Abo: Neu|Named|Level 4 100+|9</t>
  </si>
  <si>
    <t>Adobe Creative Cloud for Enterprise All Apps|Monatliches Abo: Neu|Named|Level 1 1 - 9|9</t>
  </si>
  <si>
    <t>Adobe Creative Cloud for Enterprise All Apps|Monatliches Abo: Neu|Device, HED Shared Device Lizenz Labor und Klassenzimmer|Level 1 1 - 9|9</t>
  </si>
  <si>
    <t>Adobe Creative Cloud for Enterprise All Apps|Monatliches Abo: Neu|Named|Level 2 10 - 49|9</t>
  </si>
  <si>
    <t>Adobe Creative Cloud for Enterprise All Apps|Monatliches Abo: Neu|Device, HED Shared Device Lizenz Labor und Klassenzimmer|Level 2 10 - 49|9</t>
  </si>
  <si>
    <t>Adobe Creative Cloud for Enterprise All Apps|Monatliches Abo: Neu|Named|Level 3 50 - 99|9</t>
  </si>
  <si>
    <t>Adobe Creative Cloud for Enterprise All Apps|Monatliches Abo: Neu|Device, HED Shared Device Lizenz Labor und Klassenzimmer|Level 3 50 - 99|9</t>
  </si>
  <si>
    <t>Adobe Creative Cloud for Enterprise All Apps|Monatliches Abo: Neu|Named|Level 4 100+|9</t>
  </si>
  <si>
    <t>Adobe Creative Cloud for Enterprise All Apps|Monatliches Abo: Neu|Device, HED Shared Device Lizenz Labor und Klassenzimmer|Level 4 100+|9</t>
  </si>
  <si>
    <t>Adobe Creative Cloud for Enterprise All Apps|Monatliches Abo: Neu|Named, für studentische Arbeteisplätze (100+)|Level 4 100+|9</t>
  </si>
  <si>
    <t>Adobe Creative Cloud for Enterprise All Apps|Monatliches Abo: Neu|Named, für studentische Arbeteisplätze (250+)|Level 4 100+|9</t>
  </si>
  <si>
    <t>Adobe Creative Cloud for Teams All Apps|Monatliches Abo: Neu|Named|Level 1 1 - 9|9</t>
  </si>
  <si>
    <t>Adobe Creative Cloud for Teams All Apps|Monatliches Abo: Neu|Named|Level 2 10 - 49|9</t>
  </si>
  <si>
    <t>Adobe Creative Cloud for Teams All Apps|Monatliches Abo: Neu|Named|Level 3 50 - 99|9</t>
  </si>
  <si>
    <t>Adobe Creative Cloud for Teams All Apps|Monatliches Abo: Neu|Named|Level 4 100+|9</t>
  </si>
  <si>
    <t>Adobe Creative Cloud for Teams All Apps with Adobe Stock|Monatliches Abo: Neu|Named, 10 assets per month|Level 1 1 - 9|9</t>
  </si>
  <si>
    <t>Adobe Creative Cloud for Teams All Apps with Adobe Stock|Monatliches Abo: Neu|Named, 10 assets per month|Level 2 10 - 49|9</t>
  </si>
  <si>
    <t>Adobe Creative Cloud for Teams All Apps with Adobe Stock|Monatliches Abo: Neu|Named, 10 assets per month|Level 3 50 - 99|9</t>
  </si>
  <si>
    <t>Adobe Creative Cloud for Teams All Apps with Adobe Stock|Monatliches Abo: Neu|Named, 10 assets per month|Level 4 100+|9</t>
  </si>
  <si>
    <t>Adobe Dreamweaver for Enterprise|Monatliches Abo: Neu|Named|Level 1 1 - 9|9</t>
  </si>
  <si>
    <t>Adobe Dreamweaver for Enterprise|Monatliches Abo: Neu|Named|Level 2 10 - 49|9</t>
  </si>
  <si>
    <t>Adobe Dreamweaver for Enterprise|Monatliches Abo: Neu|Named|Level 3 50 - 99|9</t>
  </si>
  <si>
    <t>Adobe Dreamweaver for Enterprise|Monatliches Abo: Neu|Named|Level 4 100+|9</t>
  </si>
  <si>
    <t>Adobe Dreamweaver for Teams|Monatliches Abo: Neu|Named|Level 1 1 - 9|9</t>
  </si>
  <si>
    <t>Adobe Dreamweaver for Teams|Monatliches Abo: Neu|Named|Level 2 10 - 49|9</t>
  </si>
  <si>
    <t>Adobe Dreamweaver for Teams|Monatliches Abo: Neu|Named|Level 3 50 - 99|9</t>
  </si>
  <si>
    <t>Adobe Dreamweaver for Teams|Monatliches Abo: Neu|Named|Level 4 100+|9</t>
  </si>
  <si>
    <t>Adobe FrameMaker for Enterprise|Monatliches Abo: Neu|Named|Level 1 1 - 9|9</t>
  </si>
  <si>
    <t>Adobe FrameMaker for Enterprise|Monatliches Abo: Neu|Named|Level 2 10 - 49|9</t>
  </si>
  <si>
    <t>Adobe FrameMaker for Enterprise|Monatliches Abo: Neu|Named|Level 3 50 - 99|9</t>
  </si>
  <si>
    <t>Adobe FrameMaker for Enterprise|Monatliches Abo: Neu|Named|Level 4 100+|9</t>
  </si>
  <si>
    <t>Adobe FrameMaker for Teams|Monatliches Abo: Neu|Named|Level 1 1 - 9|9</t>
  </si>
  <si>
    <t>Adobe FrameMaker for Teams|Monatliches Abo: Neu|Named|Level 2 10 - 49|9</t>
  </si>
  <si>
    <t>Adobe FrameMaker for Teams|Monatliches Abo: Neu|Named|Level 3 50 - 99|9</t>
  </si>
  <si>
    <t>Adobe FrameMaker for Teams|Monatliches Abo: Neu|Named|Level 4 100+|9</t>
  </si>
  <si>
    <t>Adobe Illustrator for Enterprise|Monatliches Abo: Neu|Named|Level 1 1 - 9|9</t>
  </si>
  <si>
    <t>Adobe Illustrator for Enterprise|Monatliches Abo: Neu|Named|Level 2 10 - 49|9</t>
  </si>
  <si>
    <t>Adobe Illustrator for Enterprise|Monatliches Abo: Neu|Named|Level 3 50 - 99|9</t>
  </si>
  <si>
    <t>Adobe Illustrator for Enterprise|Monatliches Abo: Neu|Named|Level 4 100+|9</t>
  </si>
  <si>
    <t>Adobe Illustrator for Teams|Monatliches Abo: Neu|Named|Level 1 1 - 9|9</t>
  </si>
  <si>
    <t>Adobe Illustrator for Teams|Monatliches Abo: Neu|Named|Level 2 10 - 49|9</t>
  </si>
  <si>
    <t>Adobe Illustrator for Teams|Monatliches Abo: Neu|Named|Level 3 50 - 99|9</t>
  </si>
  <si>
    <t>Adobe Illustrator for Teams|Monatliches Abo: Neu|Named|Level 4 100+|9</t>
  </si>
  <si>
    <t>Adobe InCopy for Enterprise|Monatliches Abo: Neu|Named|Level 1 1 - 9|9</t>
  </si>
  <si>
    <t>Adobe InCopy for Enterprise|Monatliches Abo: Neu|Named|Level 2 10 - 49|9</t>
  </si>
  <si>
    <t>Adobe InCopy for Enterprise|Monatliches Abo: Neu|Named|Level 3 50 - 99|9</t>
  </si>
  <si>
    <t>Adobe InCopy for Enterprise|Monatliches Abo: Neu|Named|Level 4 100+|9</t>
  </si>
  <si>
    <t>Adobe InCopy for Teams|Monatliches Abo: Neu|Named|Level 1 1 - 9|9</t>
  </si>
  <si>
    <t>Adobe InCopy for Teams|Monatliches Abo: Neu|Named|Level 2 10 - 49|9</t>
  </si>
  <si>
    <t>Adobe InCopy for Teams|Monatliches Abo: Neu|Named|Level 3 50 - 99|9</t>
  </si>
  <si>
    <t>Adobe InCopy for Teams|Monatliches Abo: Neu|Named|Level 4 100+|9</t>
  </si>
  <si>
    <t>Adobe InDesign for Enterprise|Monatliches Abo: Neu|Named|Level 1 1 - 9|9</t>
  </si>
  <si>
    <t>Adobe InDesign for Enterprise|Monatliches Abo: Neu|Named|Level 2 10 - 49|9</t>
  </si>
  <si>
    <t>Adobe InDesign for Enterprise|Monatliches Abo: Neu|Named|Level 3 50 - 99|9</t>
  </si>
  <si>
    <t>Adobe InDesign for Enterprise|Monatliches Abo: Neu|Named|Level 4 100+|9</t>
  </si>
  <si>
    <t>Adobe InDesign for Teams|Monatliches Abo: Neu|Named|Level 1 1 - 9|9</t>
  </si>
  <si>
    <t>Adobe InDesign for Teams|Monatliches Abo: Neu|Named|Level 2 10 - 49|9</t>
  </si>
  <si>
    <t>Adobe InDesign for Teams|Monatliches Abo: Neu|Named|Level 3 50 - 99|9</t>
  </si>
  <si>
    <t>Adobe InDesign for Teams|Monatliches Abo: Neu|Named|Level 4 100+|9</t>
  </si>
  <si>
    <t>Adobe Lightroom Classic for Enterprise|Monatliches Abo: Neu|Named|Level 1 1 - 9|9</t>
  </si>
  <si>
    <t>Adobe Lightroom Classic for Enterprise|Monatliches Abo: Neu|Named|Level 2 10 - 49|9</t>
  </si>
  <si>
    <t>Adobe Lightroom Classic for Enterprise|Monatliches Abo: Neu|Named|Level 3 50 - 99|9</t>
  </si>
  <si>
    <t>Adobe Lightroom Classic for Enterprise|Monatliches Abo: Neu|Named|Level 4 100+|9</t>
  </si>
  <si>
    <t>Adobe Lightroom Classic for Teams|Monatliches Abo: Neu|Named|Level 1 1 - 9|9</t>
  </si>
  <si>
    <t>Adobe Lightroom Classic for Teams|Monatliches Abo: Neu|Named|Level 2 10 - 49|9</t>
  </si>
  <si>
    <t>Adobe Lightroom Classic for Teams|Monatliches Abo: Neu|Named|Level 3 50 - 99|9</t>
  </si>
  <si>
    <t>Adobe Lightroom Classic for Teams|Monatliches Abo: Neu|Named|Level 4 100+|9</t>
  </si>
  <si>
    <t>Adobe Photoshop for Enterprise|Monatliches Abo: Neu|Named|Level 1 1 - 9|9</t>
  </si>
  <si>
    <t>Adobe Photoshop for Enterprise|Monatliches Abo: Neu|Named|Level 2 10 - 49|9</t>
  </si>
  <si>
    <t>Adobe Photoshop for Enterprise|Monatliches Abo: Neu|Named|Level 3 50 - 99|9</t>
  </si>
  <si>
    <t>Adobe Photoshop for Enterprise|Monatliches Abo: Neu|Named|Level 4 100+|9</t>
  </si>
  <si>
    <t>Adobe Photoshop for Teams|Monatliches Abo: Neu|Named|Level 1 1 - 9|9</t>
  </si>
  <si>
    <t>Adobe Photoshop for Teams|Monatliches Abo: Neu|Named|Level 2 10 - 49|9</t>
  </si>
  <si>
    <t>Adobe Photoshop for Teams|Monatliches Abo: Neu|Named|Level 3 50 - 99|9</t>
  </si>
  <si>
    <t>Adobe Photoshop for Teams|Monatliches Abo: Neu|Named|Level 4 100+|9</t>
  </si>
  <si>
    <t>Adobe RoboHelp Office for Enterprise|Monatliches Abo: Neu|Named|Level 1 1 - 9|9</t>
  </si>
  <si>
    <t>Adobe RoboHelp Office for Enterprise|Monatliches Abo: Neu|Named|Level 2 10 - 49|9</t>
  </si>
  <si>
    <t>Adobe RoboHelp Office for Enterprise|Monatliches Abo: Neu|Named|Level 3 50 - 99|9</t>
  </si>
  <si>
    <t>Adobe RoboHelp Office for Enterprise|Monatliches Abo: Neu|Named|Level 4 100+|9</t>
  </si>
  <si>
    <t>Adobe RoboHelp Office for Teams|Monatliches Abo: Neu|Named|Level 1 1 - 9|9</t>
  </si>
  <si>
    <t>Adobe RoboHelp Office for Teams|Monatliches Abo: Neu|Named|Level 2 10 - 49|9</t>
  </si>
  <si>
    <t>Adobe RoboHelp Office for Teams|Monatliches Abo: Neu|Named|Level 3 50 - 99|9</t>
  </si>
  <si>
    <t>Adobe RoboHelp Office for Teams|Monatliches Abo: Neu|Named|Level 4 100+|9</t>
  </si>
  <si>
    <t>Adobe RoboHelp Server for Enterprise|Monatliches Abo: Neu|Named|Level 1 1 - 9|9</t>
  </si>
  <si>
    <t>Adobe RoboHelp Server for Enterprise|Monatliches Abo: Neu|Named|Level 2 10 - 49|9</t>
  </si>
  <si>
    <t>Adobe RoboHelp Server for Enterprise|Monatliches Abo: Neu|Named|Level 3 50 - 99|9</t>
  </si>
  <si>
    <t>Adobe RoboHelp Server for Enterprise|Monatliches Abo: Neu|Named|Level 4 100+|9</t>
  </si>
  <si>
    <t>Acrobat Pro for Enterprise|Monatliches Abo: Neu|Named|Level 1 1 - 9|8</t>
  </si>
  <si>
    <t>Acrobat Pro for Enterprise|Monatliches Abo: Neu|Named|Level 2 10 - 49|8</t>
  </si>
  <si>
    <t>Acrobat Pro for Enterprise|Monatliches Abo: Neu|Named|Level 3 50 - 99|8</t>
  </si>
  <si>
    <t>Acrobat Pro for Enterprise|Monatliches Abo: Neu|Named|Level 4 100+|8</t>
  </si>
  <si>
    <t>Acrobat Pro for Teams|Monatliches Abo: Neu|Named|Level 1 1 - 9|8</t>
  </si>
  <si>
    <t>Acrobat Pro for Teams|Monatliches Abo: Neu|Named|Level 2 10 - 49|8</t>
  </si>
  <si>
    <t>Acrobat Pro for Teams|Monatliches Abo: Neu|Named|Level 3 50 - 99|8</t>
  </si>
  <si>
    <t>Acrobat Pro for Teams|Monatliches Abo: Neu|Named|Level 4 100+|8</t>
  </si>
  <si>
    <t>Acrobat Sign Solutions for Business|Monatliches Abo: Neu|AWS, pro Benutzer|Level 1 1 - 9|8</t>
  </si>
  <si>
    <t>Acrobat Sign Solutions for Business|Monatliches Abo: Neu|Microsoft Azure, pro Benutzer|Level 1 1 - 9|8</t>
  </si>
  <si>
    <t>Acrobat Sign Solutions for Business|Monatliches Abo: Neu|AWS, pro Benutzer|Level 2 10 - 49|8</t>
  </si>
  <si>
    <t>Acrobat Sign Solutions for Business|Monatliches Abo: Neu|Microsoft Azure, pro Benutzer|Level 2 10 - 49|8</t>
  </si>
  <si>
    <t>Acrobat Sign Solutions for Business|Monatliches Abo: Neu|AWS, pro Benutzer|Level 3 50 - 99|8</t>
  </si>
  <si>
    <t>Acrobat Sign Solutions for Business|Monatliches Abo: Neu|Microsoft Azure, pro Benutzer|Level 3 50 - 99|8</t>
  </si>
  <si>
    <t>Acrobat Sign Solutions for Business|Monatliches Abo: Neu|AWS, pro Benutzer|Level 4 100+|8</t>
  </si>
  <si>
    <t>Acrobat Sign Solutions for Business|Monatliches Abo: Neu|Microsoft Azure, pro Benutzer|Level 4 100+|8</t>
  </si>
  <si>
    <t>Acrobat Sign Solutions for Enterprise|Monatliches Abo: Neu|AWS, pro Benutzer|Level 1 1 - 9|8</t>
  </si>
  <si>
    <t>Acrobat Sign Solutions for Enterprise|Monatliches Abo: Neu|Microsoft Azure, pro Benutzer|Level 1 1 - 9|8</t>
  </si>
  <si>
    <t>Acrobat Sign Solutions for Enterprise|Monatliches Abo: Neu|AWS, pro Benutzer|Level 2 10 - 49|8</t>
  </si>
  <si>
    <t>Acrobat Sign Solutions for Enterprise|Monatliches Abo: Neu|Microsoft Azure, pro Benutzer|Level 2 10 - 49|8</t>
  </si>
  <si>
    <t>Acrobat Sign Solutions for Enterprise|Monatliches Abo: Neu|AWS, pro Benutzer|Level 3 50 - 99|8</t>
  </si>
  <si>
    <t>Acrobat Sign Solutions for Enterprise|Monatliches Abo: Neu|Microsoft Azure, pro Benutzer|Level 3 50 - 99|8</t>
  </si>
  <si>
    <t>Acrobat Sign Solutions for Enterprise|Monatliches Abo: Neu|AWS, pro Benutzer|Level 4 100+|8</t>
  </si>
  <si>
    <t>Acrobat Sign Solutions for Enterprise|Monatliches Abo: Neu|Microsoft Azure, pro Benutzer|Level 4 100+|8</t>
  </si>
  <si>
    <t>Adobe Audition for Enterprise|Monatliches Abo: Neu|Named|Level 1 1 - 9|8</t>
  </si>
  <si>
    <t>Adobe Audition for Enterprise|Monatliches Abo: Neu|Named|Level 2 10 - 49|8</t>
  </si>
  <si>
    <t>Adobe Audition for Enterprise|Monatliches Abo: Neu|Named|Level 3 50 - 99|8</t>
  </si>
  <si>
    <t>Adobe Audition for Enterprise|Monatliches Abo: Neu|Named|Level 4 100+|8</t>
  </si>
  <si>
    <t>Adobe Audition for Teams|Monatliches Abo: Neu|Named|Level 1 1 - 9|8</t>
  </si>
  <si>
    <t>Adobe Audition for Teams|Monatliches Abo: Neu|Named|Level 2 10 - 49|8</t>
  </si>
  <si>
    <t>Adobe Audition for Teams|Monatliches Abo: Neu|Named|Level 3 50 - 99|8</t>
  </si>
  <si>
    <t>Adobe Audition for Teams|Monatliches Abo: Neu|Named|Level 4 100+|8</t>
  </si>
  <si>
    <t>Adobe Dimension for Enterprise|Monatliches Abo: Neu|Named|Level 1 1 - 9|8</t>
  </si>
  <si>
    <t>Adobe Dimension for Enterprise|Monatliches Abo: Neu|Named|Level 2 10 - 49|8</t>
  </si>
  <si>
    <t>Adobe Dimension for Enterprise|Monatliches Abo: Neu|Named|Level 3 50 - 99|8</t>
  </si>
  <si>
    <t>Adobe Dimension for Enterprise|Monatliches Abo: Neu|Named|Level 4 100+|8</t>
  </si>
  <si>
    <t>Adobe Dimension for Teams|Monatliches Abo: Neu|Named|Level 1 1 - 9|8</t>
  </si>
  <si>
    <t>Adobe Dimension for Teams|Monatliches Abo: Neu|Named|Level 2 10 - 49|8</t>
  </si>
  <si>
    <t>Adobe Dimension for Teams|Monatliches Abo: Neu|Named|Level 3 50 - 99|8</t>
  </si>
  <si>
    <t>Adobe Dimension for Teams|Monatliches Abo: Neu|Named|Level 4 100+|8</t>
  </si>
  <si>
    <t>Adobe Express for Enterprise|Monatliches Abo: Neu|Named, für studentische Arbeteisplätze (100+)|Level 1 1 - 9|8</t>
  </si>
  <si>
    <t>Adobe Express for Enterprise|Monatliches Abo: Neu|Named, für studentische Arbeteisplätze (100+)|Level 2 10 - 49|8</t>
  </si>
  <si>
    <t>Adobe Express for Enterprise|Monatliches Abo: Neu|Named, für studentische Arbeteisplätze (100+)|Level 3 50 - 99|8</t>
  </si>
  <si>
    <t>Adobe Express for Enterprise|Monatliches Abo: Neu|Named, für studentische Arbeteisplätze (100+)|Level 4 100+|8</t>
  </si>
  <si>
    <t>Adobe Premiere Pro for Enterprise|Monatliches Abo: Neu|Named|Level 1 1 - 9|8</t>
  </si>
  <si>
    <t>Adobe Premiere Pro for Enterprise|Monatliches Abo: Neu|Named|Level 2 10 - 49|8</t>
  </si>
  <si>
    <t>Adobe Premiere Pro for Enterprise|Monatliches Abo: Neu|Named|Level 3 50 - 99|8</t>
  </si>
  <si>
    <t>Adobe Premiere Pro for Enterprise|Monatliches Abo: Neu|Named|Level 4 100+|8</t>
  </si>
  <si>
    <t>Adobe Premiere Pro for Teams|Monatliches Abo: Neu|Named|Level 1 1 - 9|8</t>
  </si>
  <si>
    <t>Adobe Premiere Pro for Teams|Monatliches Abo: Neu|Named|Level 2 10 - 49|8</t>
  </si>
  <si>
    <t>Adobe Premiere Pro for Teams|Monatliches Abo: Neu|Named|Level 3 50 - 99|8</t>
  </si>
  <si>
    <t>Adobe Premiere Pro for Teams|Monatliches Abo: Neu|Named|Level 4 100+|8</t>
  </si>
  <si>
    <t>Adobe Stock for Teams (Large)|Monatliches Abo: Neu|Named, Team, 750 Assets pro Monat|Level 1 1 - 9|8</t>
  </si>
  <si>
    <t>Adobe Stock for Teams (Large)|Monatliches Abo: Neu|Named, Team, 750 Assets pro Monat|Level 2 10 - 49|8</t>
  </si>
  <si>
    <t>Adobe Stock for Teams (Large)|Monatliches Abo: Neu|Named, Team, 750 Assets pro Monat|Level 3 50 - 99|8</t>
  </si>
  <si>
    <t>Adobe Stock for Teams (Large)|Monatliches Abo: Neu|Named, Team, 750 Assets pro Monat|Level 4 100+|8</t>
  </si>
  <si>
    <t>Adobe Stock for Teams (Other)|Monatliches Abo: Neu|Named, Team, 40 Assets pro Monat|Level 1 1 - 9|8</t>
  </si>
  <si>
    <t>Adobe Stock for Teams (Other)|Monatliches Abo: Neu|Named, Team, 40 Assets pro Monat|Level 2 10 - 49|8</t>
  </si>
  <si>
    <t>Adobe Stock for Teams (Other)|Monatliches Abo: Neu|Named, Team, 40 Assets pro Monat|Level 3 50 - 99|8</t>
  </si>
  <si>
    <t>Adobe Stock for Teams (Other)|Monatliches Abo: Neu|Named, Team, 40 Assets pro Monat|Level 4 100+|8</t>
  </si>
  <si>
    <t>Adobe Stock for Teams (Small)|Monatliches Abo: Neu|Named, Team, 10 Assets pro Monat|Level 1 1 - 9|8</t>
  </si>
  <si>
    <t>Adobe Stock for Teams (Small)|Monatliches Abo: Neu|Named, Team, 10 Assets pro Monat|Level 2 10 - 49|8</t>
  </si>
  <si>
    <t>Adobe Stock for Teams (Small)|Monatliches Abo: Neu|Named, Team, 10 Assets pro Monat|Level 3 50 - 99|8</t>
  </si>
  <si>
    <t>Adobe Stock for Teams (Small)|Monatliches Abo: Neu|Named, Team, 10 Assets pro Monat|Level 4 100+|8</t>
  </si>
  <si>
    <t>Adobe TechnicalSuit for Enterprise|Monatliches Abo: Neu|Named|Level 1 1 - 9|8</t>
  </si>
  <si>
    <t>Adobe TechnicalSuit for Enterprise|Monatliches Abo: Neu|Named|Level 2 10 - 49|8</t>
  </si>
  <si>
    <t>Adobe TechnicalSuit for Enterprise|Monatliches Abo: Neu|Named|Level 3 50 - 99|8</t>
  </si>
  <si>
    <t>Adobe TechnicalSuit for Enterprise|Monatliches Abo: Neu|Named|Level 4 100+|8</t>
  </si>
  <si>
    <t>Adobe TechnicalSuit for Teams|Monatliches Abo: Neu|Named|Level 1 1 - 9|8</t>
  </si>
  <si>
    <t>Adobe TechnicalSuit for Teams|Monatliches Abo: Neu|Named|Level 2 10 - 49|8</t>
  </si>
  <si>
    <t>Adobe TechnicalSuit for Teams|Monatliches Abo: Neu|Named|Level 3 50 - 99|8</t>
  </si>
  <si>
    <t>Adobe TechnicalSuit for Teams|Monatliches Abo: Neu|Named|Level 4 100+|8</t>
  </si>
  <si>
    <t>Adobe XD for Enterprise|Monatliches Abo: Neu|Named, zusätzliche Lizenzen nur für bestehender XD Kunden|Level 1 1 - 9|8</t>
  </si>
  <si>
    <t>Adobe XD for Enterprise|Monatliches Abo: Neu|Named, zusätzliche Lizenzen nur für bestehender XD Kunden|Level 2 10 - 49|8</t>
  </si>
  <si>
    <t>Adobe XD for Enterprise|Monatliches Abo: Neu|Named, zusätzliche Lizenzen nur für bestehender XD Kunden|Level 3 50 - 99|8</t>
  </si>
  <si>
    <t>Adobe XD for Enterprise|Monatliches Abo: Neu|Named, zusätzliche Lizenzen nur für bestehender XD Kunden|Level 4 100+|8</t>
  </si>
  <si>
    <t>Adobe XD for Teams|Monatliches Abo: Neu|Named, zusätzliche Lizenzen nur für bestehender XD Kunden|Level 1 1 - 9|8</t>
  </si>
  <si>
    <t>Adobe XD for Teams|Monatliches Abo: Neu|Named, zusätzliche Lizenzen nur für bestehender XD Kunden|Level 2 10 - 49|8</t>
  </si>
  <si>
    <t>Adobe XD for Teams|Monatliches Abo: Neu|Named, zusätzliche Lizenzen nur für bestehender XD Kunden|Level 3 50 - 99|8</t>
  </si>
  <si>
    <t>Adobe XD for Teams|Monatliches Abo: Neu|Named, zusätzliche Lizenzen nur für bestehender XD Kunden|Level 4 100+|8</t>
  </si>
  <si>
    <t>Adobe After Effects for Enterprise|Monatliches Abo: Neu|Named|Level 1 1 - 9|8</t>
  </si>
  <si>
    <t>Adobe After Effects for Enterprise|Monatliches Abo: Neu|Named|Level 2 10 - 49|8</t>
  </si>
  <si>
    <t>Adobe After Effects for Enterprise|Monatliches Abo: Neu|Named|Level 3 50 - 99|8</t>
  </si>
  <si>
    <t>Adobe After Effects for Enterprise|Monatliches Abo: Neu|Named|Level 4 100+|8</t>
  </si>
  <si>
    <t>Adobe After Effects for Teams|Monatliches Abo: Neu|Named|Level 1 1 - 9|8</t>
  </si>
  <si>
    <t>Adobe After Effects for Teams|Monatliches Abo: Neu|Named|Level 2 10 - 49|8</t>
  </si>
  <si>
    <t>Adobe After Effects for Teams|Monatliches Abo: Neu|Named|Level 3 50 - 99|8</t>
  </si>
  <si>
    <t>Adobe After Effects for Teams|Monatliches Abo: Neu|Named|Level 4 100+|8</t>
  </si>
  <si>
    <t>Adobe Animate for Enterprise|Monatliches Abo: Neu|Named|Level 1 1 - 9|8</t>
  </si>
  <si>
    <t>Adobe Animate for Enterprise|Monatliches Abo: Neu|Named|Level 2 10 - 49|8</t>
  </si>
  <si>
    <t>Adobe Animate for Enterprise|Monatliches Abo: Neu|Named|Level 3 50 - 99|8</t>
  </si>
  <si>
    <t>Adobe Animate for Enterprise|Monatliches Abo: Neu|Named|Level 4 100+|8</t>
  </si>
  <si>
    <t>Adobe Animate for Teams|Monatliches Abo: Neu|Named|Level 1 1 - 9|8</t>
  </si>
  <si>
    <t>Adobe Animate for Teams|Monatliches Abo: Neu|Named|Level 2 10 - 49|8</t>
  </si>
  <si>
    <t>Adobe Animate for Teams|Monatliches Abo: Neu|Named|Level 3 50 - 99|8</t>
  </si>
  <si>
    <t>Adobe Animate for Teams|Monatliches Abo: Neu|Named|Level 4 100+|8</t>
  </si>
  <si>
    <t>Adobe Captivate for Enterprise|Monatliches Abo: Neu|Named|Level 1 1 - 9|8</t>
  </si>
  <si>
    <t>Adobe Captivate for Enterprise|Monatliches Abo: Neu|Named|Level 2 10 - 49|8</t>
  </si>
  <si>
    <t>Adobe Captivate for Enterprise|Monatliches Abo: Neu|Named|Level 3 50 - 99|8</t>
  </si>
  <si>
    <t>Adobe Captivate for Enterprise|Monatliches Abo: Neu|Named|Level 4 100+|8</t>
  </si>
  <si>
    <t>Adobe Captivate for Teams|Monatliches Abo: Neu|Named|Level 1 1 - 9|8</t>
  </si>
  <si>
    <t>Adobe Captivate for Teams|Monatliches Abo: Neu|Named|Level 2 10 - 49|8</t>
  </si>
  <si>
    <t>Adobe Captivate for Teams|Monatliches Abo: Neu|Named|Level 3 50 - 99|8</t>
  </si>
  <si>
    <t>Adobe Captivate for Teams|Monatliches Abo: Neu|Named|Level 4 100+|8</t>
  </si>
  <si>
    <t>Adobe Creative Cloud for Enterprise All Apps|Monatliches Abo: Neu|Named|Level 1 1 - 9|8</t>
  </si>
  <si>
    <t>Adobe Creative Cloud for Enterprise All Apps|Monatliches Abo: Neu|Device, HED Shared Device Lizenz Labor und Klassenzimmer|Level 1 1 - 9|8</t>
  </si>
  <si>
    <t>Adobe Creative Cloud for Enterprise All Apps|Monatliches Abo: Neu|Named|Level 2 10 - 49|8</t>
  </si>
  <si>
    <t>Adobe Creative Cloud for Enterprise All Apps|Monatliches Abo: Neu|Device, HED Shared Device Lizenz Labor und Klassenzimmer|Level 2 10 - 49|8</t>
  </si>
  <si>
    <t>Adobe Creative Cloud for Enterprise All Apps|Monatliches Abo: Neu|Named|Level 3 50 - 99|8</t>
  </si>
  <si>
    <t>Adobe Creative Cloud for Enterprise All Apps|Monatliches Abo: Neu|Device, HED Shared Device Lizenz Labor und Klassenzimmer|Level 3 50 - 99|8</t>
  </si>
  <si>
    <t>Adobe Creative Cloud for Enterprise All Apps|Monatliches Abo: Neu|Named|Level 4 100+|8</t>
  </si>
  <si>
    <t>Adobe Creative Cloud for Enterprise All Apps|Monatliches Abo: Neu|Device, HED Shared Device Lizenz Labor und Klassenzimmer|Level 4 100+|8</t>
  </si>
  <si>
    <t>Adobe Creative Cloud for Enterprise All Apps|Monatliches Abo: Neu|Named, für studentische Arbeteisplätze (100+)|Level 4 100+|8</t>
  </si>
  <si>
    <t>Adobe Creative Cloud for Enterprise All Apps|Monatliches Abo: Neu|Named, für studentische Arbeteisplätze (250+)|Level 4 100+|8</t>
  </si>
  <si>
    <t>Adobe Creative Cloud for Teams All Apps|Monatliches Abo: Neu|Named|Level 1 1 - 9|8</t>
  </si>
  <si>
    <t>Adobe Creative Cloud for Teams All Apps|Monatliches Abo: Neu|Named|Level 2 10 - 49|8</t>
  </si>
  <si>
    <t>Adobe Creative Cloud for Teams All Apps|Monatliches Abo: Neu|Named|Level 3 50 - 99|8</t>
  </si>
  <si>
    <t>Adobe Creative Cloud for Teams All Apps|Monatliches Abo: Neu|Named|Level 4 100+|8</t>
  </si>
  <si>
    <t>Adobe Creative Cloud for Teams All Apps with Adobe Stock|Monatliches Abo: Neu|Named, 10 assets per month|Level 1 1 - 9|8</t>
  </si>
  <si>
    <t>Adobe Creative Cloud for Teams All Apps with Adobe Stock|Monatliches Abo: Neu|Named, 10 assets per month|Level 2 10 - 49|8</t>
  </si>
  <si>
    <t>Adobe Creative Cloud for Teams All Apps with Adobe Stock|Monatliches Abo: Neu|Named, 10 assets per month|Level 3 50 - 99|8</t>
  </si>
  <si>
    <t>Adobe Creative Cloud for Teams All Apps with Adobe Stock|Monatliches Abo: Neu|Named, 10 assets per month|Level 4 100+|8</t>
  </si>
  <si>
    <t>Adobe Dreamweaver for Enterprise|Monatliches Abo: Neu|Named|Level 1 1 - 9|8</t>
  </si>
  <si>
    <t>Adobe Dreamweaver for Enterprise|Monatliches Abo: Neu|Named|Level 2 10 - 49|8</t>
  </si>
  <si>
    <t>Adobe Dreamweaver for Enterprise|Monatliches Abo: Neu|Named|Level 3 50 - 99|8</t>
  </si>
  <si>
    <t>Adobe Dreamweaver for Enterprise|Monatliches Abo: Neu|Named|Level 4 100+|8</t>
  </si>
  <si>
    <t>Adobe Dreamweaver for Teams|Monatliches Abo: Neu|Named|Level 1 1 - 9|8</t>
  </si>
  <si>
    <t>Adobe Dreamweaver for Teams|Monatliches Abo: Neu|Named|Level 2 10 - 49|8</t>
  </si>
  <si>
    <t>Adobe Dreamweaver for Teams|Monatliches Abo: Neu|Named|Level 3 50 - 99|8</t>
  </si>
  <si>
    <t>Adobe Dreamweaver for Teams|Monatliches Abo: Neu|Named|Level 4 100+|8</t>
  </si>
  <si>
    <t>Adobe FrameMaker for Enterprise|Monatliches Abo: Neu|Named|Level 1 1 - 9|8</t>
  </si>
  <si>
    <t>Adobe FrameMaker for Enterprise|Monatliches Abo: Neu|Named|Level 2 10 - 49|8</t>
  </si>
  <si>
    <t>Adobe FrameMaker for Enterprise|Monatliches Abo: Neu|Named|Level 3 50 - 99|8</t>
  </si>
  <si>
    <t>Adobe FrameMaker for Enterprise|Monatliches Abo: Neu|Named|Level 4 100+|8</t>
  </si>
  <si>
    <t>Adobe FrameMaker for Teams|Monatliches Abo: Neu|Named|Level 1 1 - 9|8</t>
  </si>
  <si>
    <t>Adobe FrameMaker for Teams|Monatliches Abo: Neu|Named|Level 2 10 - 49|8</t>
  </si>
  <si>
    <t>Adobe FrameMaker for Teams|Monatliches Abo: Neu|Named|Level 3 50 - 99|8</t>
  </si>
  <si>
    <t>Adobe FrameMaker for Teams|Monatliches Abo: Neu|Named|Level 4 100+|8</t>
  </si>
  <si>
    <t>Adobe Illustrator for Enterprise|Monatliches Abo: Neu|Named|Level 1 1 - 9|8</t>
  </si>
  <si>
    <t>Adobe Illustrator for Enterprise|Monatliches Abo: Neu|Named|Level 2 10 - 49|8</t>
  </si>
  <si>
    <t>Adobe Illustrator for Enterprise|Monatliches Abo: Neu|Named|Level 3 50 - 99|8</t>
  </si>
  <si>
    <t>Adobe Illustrator for Enterprise|Monatliches Abo: Neu|Named|Level 4 100+|8</t>
  </si>
  <si>
    <t>Adobe Illustrator for Teams|Monatliches Abo: Neu|Named|Level 1 1 - 9|8</t>
  </si>
  <si>
    <t>Adobe Illustrator for Teams|Monatliches Abo: Neu|Named|Level 2 10 - 49|8</t>
  </si>
  <si>
    <t>Adobe Illustrator for Teams|Monatliches Abo: Neu|Named|Level 3 50 - 99|8</t>
  </si>
  <si>
    <t>Adobe Illustrator for Teams|Monatliches Abo: Neu|Named|Level 4 100+|8</t>
  </si>
  <si>
    <t>Adobe InCopy for Enterprise|Monatliches Abo: Neu|Named|Level 1 1 - 9|8</t>
  </si>
  <si>
    <t>Adobe InCopy for Enterprise|Monatliches Abo: Neu|Named|Level 2 10 - 49|8</t>
  </si>
  <si>
    <t>Adobe InCopy for Enterprise|Monatliches Abo: Neu|Named|Level 3 50 - 99|8</t>
  </si>
  <si>
    <t>Adobe InCopy for Enterprise|Monatliches Abo: Neu|Named|Level 4 100+|8</t>
  </si>
  <si>
    <t>Adobe InCopy for Teams|Monatliches Abo: Neu|Named|Level 1 1 - 9|8</t>
  </si>
  <si>
    <t>Adobe InCopy for Teams|Monatliches Abo: Neu|Named|Level 2 10 - 49|8</t>
  </si>
  <si>
    <t>Adobe InCopy for Teams|Monatliches Abo: Neu|Named|Level 3 50 - 99|8</t>
  </si>
  <si>
    <t>Adobe InCopy for Teams|Monatliches Abo: Neu|Named|Level 4 100+|8</t>
  </si>
  <si>
    <t>Adobe InDesign for Enterprise|Monatliches Abo: Neu|Named|Level 1 1 - 9|8</t>
  </si>
  <si>
    <t>Adobe InDesign for Enterprise|Monatliches Abo: Neu|Named|Level 2 10 - 49|8</t>
  </si>
  <si>
    <t>Adobe InDesign for Enterprise|Monatliches Abo: Neu|Named|Level 3 50 - 99|8</t>
  </si>
  <si>
    <t>Adobe InDesign for Enterprise|Monatliches Abo: Neu|Named|Level 4 100+|8</t>
  </si>
  <si>
    <t>Adobe InDesign for Teams|Monatliches Abo: Neu|Named|Level 1 1 - 9|8</t>
  </si>
  <si>
    <t>Adobe InDesign for Teams|Monatliches Abo: Neu|Named|Level 2 10 - 49|8</t>
  </si>
  <si>
    <t>Adobe InDesign for Teams|Monatliches Abo: Neu|Named|Level 3 50 - 99|8</t>
  </si>
  <si>
    <t>Adobe InDesign for Teams|Monatliches Abo: Neu|Named|Level 4 100+|8</t>
  </si>
  <si>
    <t>Adobe Lightroom Classic for Enterprise|Monatliches Abo: Neu|Named|Level 1 1 - 9|8</t>
  </si>
  <si>
    <t>Adobe Lightroom Classic for Enterprise|Monatliches Abo: Neu|Named|Level 2 10 - 49|8</t>
  </si>
  <si>
    <t>Adobe Lightroom Classic for Enterprise|Monatliches Abo: Neu|Named|Level 3 50 - 99|8</t>
  </si>
  <si>
    <t>Adobe Lightroom Classic for Enterprise|Monatliches Abo: Neu|Named|Level 4 100+|8</t>
  </si>
  <si>
    <t>Adobe Lightroom Classic for Teams|Monatliches Abo: Neu|Named|Level 1 1 - 9|8</t>
  </si>
  <si>
    <t>Adobe Lightroom Classic for Teams|Monatliches Abo: Neu|Named|Level 2 10 - 49|8</t>
  </si>
  <si>
    <t>Adobe Lightroom Classic for Teams|Monatliches Abo: Neu|Named|Level 3 50 - 99|8</t>
  </si>
  <si>
    <t>Adobe Lightroom Classic for Teams|Monatliches Abo: Neu|Named|Level 4 100+|8</t>
  </si>
  <si>
    <t>Adobe Photoshop for Enterprise|Monatliches Abo: Neu|Named|Level 1 1 - 9|8</t>
  </si>
  <si>
    <t>Adobe Photoshop for Enterprise|Monatliches Abo: Neu|Named|Level 2 10 - 49|8</t>
  </si>
  <si>
    <t>Adobe Photoshop for Enterprise|Monatliches Abo: Neu|Named|Level 3 50 - 99|8</t>
  </si>
  <si>
    <t>Adobe Photoshop for Enterprise|Monatliches Abo: Neu|Named|Level 4 100+|8</t>
  </si>
  <si>
    <t>Adobe Photoshop for Teams|Monatliches Abo: Neu|Named|Level 1 1 - 9|8</t>
  </si>
  <si>
    <t>Adobe Photoshop for Teams|Monatliches Abo: Neu|Named|Level 2 10 - 49|8</t>
  </si>
  <si>
    <t>Adobe Photoshop for Teams|Monatliches Abo: Neu|Named|Level 3 50 - 99|8</t>
  </si>
  <si>
    <t>Adobe Photoshop for Teams|Monatliches Abo: Neu|Named|Level 4 100+|8</t>
  </si>
  <si>
    <t>Adobe RoboHelp Office for Enterprise|Monatliches Abo: Neu|Named|Level 1 1 - 9|8</t>
  </si>
  <si>
    <t>Adobe RoboHelp Office for Enterprise|Monatliches Abo: Neu|Named|Level 2 10 - 49|8</t>
  </si>
  <si>
    <t>Adobe RoboHelp Office for Enterprise|Monatliches Abo: Neu|Named|Level 3 50 - 99|8</t>
  </si>
  <si>
    <t>Adobe RoboHelp Office for Enterprise|Monatliches Abo: Neu|Named|Level 4 100+|8</t>
  </si>
  <si>
    <t>Adobe RoboHelp Office for Teams|Monatliches Abo: Neu|Named|Level 1 1 - 9|8</t>
  </si>
  <si>
    <t>Adobe RoboHelp Office for Teams|Monatliches Abo: Neu|Named|Level 2 10 - 49|8</t>
  </si>
  <si>
    <t>Adobe RoboHelp Office for Teams|Monatliches Abo: Neu|Named|Level 3 50 - 99|8</t>
  </si>
  <si>
    <t>Adobe RoboHelp Office for Teams|Monatliches Abo: Neu|Named|Level 4 100+|8</t>
  </si>
  <si>
    <t>Adobe RoboHelp Server for Enterprise|Monatliches Abo: Neu|Named|Level 1 1 - 9|8</t>
  </si>
  <si>
    <t>Adobe RoboHelp Server for Enterprise|Monatliches Abo: Neu|Named|Level 2 10 - 49|8</t>
  </si>
  <si>
    <t>Adobe RoboHelp Server for Enterprise|Monatliches Abo: Neu|Named|Level 3 50 - 99|8</t>
  </si>
  <si>
    <t>Adobe RoboHelp Server for Enterprise|Monatliches Abo: Neu|Named|Level 4 100+|8</t>
  </si>
  <si>
    <t>Acrobat Pro for Enterprise|Monatliches Abo: Neu|Named|Level 1 1 - 9|7</t>
  </si>
  <si>
    <t>Acrobat Pro for Enterprise|Monatliches Abo: Neu|Named|Level 2 10 - 49|7</t>
  </si>
  <si>
    <t>Acrobat Pro for Enterprise|Monatliches Abo: Neu|Named|Level 3 50 - 99|7</t>
  </si>
  <si>
    <t>Acrobat Pro for Enterprise|Monatliches Abo: Neu|Named|Level 4 100+|7</t>
  </si>
  <si>
    <t>Acrobat Pro for Teams|Monatliches Abo: Neu|Named|Level 1 1 - 9|7</t>
  </si>
  <si>
    <t>Acrobat Pro for Teams|Monatliches Abo: Neu|Named|Level 2 10 - 49|7</t>
  </si>
  <si>
    <t>Acrobat Pro for Teams|Monatliches Abo: Neu|Named|Level 3 50 - 99|7</t>
  </si>
  <si>
    <t>Acrobat Pro for Teams|Monatliches Abo: Neu|Named|Level 4 100+|7</t>
  </si>
  <si>
    <t>Acrobat Sign Solutions for Business|Monatliches Abo: Neu|AWS, pro Benutzer|Level 1 1 - 9|7</t>
  </si>
  <si>
    <t>Acrobat Sign Solutions for Business|Monatliches Abo: Neu|Microsoft Azure, pro Benutzer|Level 1 1 - 9|7</t>
  </si>
  <si>
    <t>Acrobat Sign Solutions for Business|Monatliches Abo: Neu|AWS, pro Benutzer|Level 2 10 - 49|7</t>
  </si>
  <si>
    <t>Acrobat Sign Solutions for Business|Monatliches Abo: Neu|Microsoft Azure, pro Benutzer|Level 2 10 - 49|7</t>
  </si>
  <si>
    <t>Acrobat Sign Solutions for Business|Monatliches Abo: Neu|AWS, pro Benutzer|Level 3 50 - 99|7</t>
  </si>
  <si>
    <t>Acrobat Sign Solutions for Business|Monatliches Abo: Neu|Microsoft Azure, pro Benutzer|Level 3 50 - 99|7</t>
  </si>
  <si>
    <t>Acrobat Sign Solutions for Business|Monatliches Abo: Neu|AWS, pro Benutzer|Level 4 100+|7</t>
  </si>
  <si>
    <t>Acrobat Sign Solutions for Business|Monatliches Abo: Neu|Microsoft Azure, pro Benutzer|Level 4 100+|7</t>
  </si>
  <si>
    <t>Acrobat Sign Solutions for Enterprise|Monatliches Abo: Neu|AWS, pro Benutzer|Level 1 1 - 9|7</t>
  </si>
  <si>
    <t>Acrobat Sign Solutions for Enterprise|Monatliches Abo: Neu|Microsoft Azure, pro Benutzer|Level 1 1 - 9|7</t>
  </si>
  <si>
    <t>Acrobat Sign Solutions for Enterprise|Monatliches Abo: Neu|AWS, pro Benutzer|Level 2 10 - 49|7</t>
  </si>
  <si>
    <t>Acrobat Sign Solutions for Enterprise|Monatliches Abo: Neu|Microsoft Azure, pro Benutzer|Level 2 10 - 49|7</t>
  </si>
  <si>
    <t>Acrobat Sign Solutions for Enterprise|Monatliches Abo: Neu|AWS, pro Benutzer|Level 3 50 - 99|7</t>
  </si>
  <si>
    <t>Acrobat Sign Solutions for Enterprise|Monatliches Abo: Neu|Microsoft Azure, pro Benutzer|Level 3 50 - 99|7</t>
  </si>
  <si>
    <t>Acrobat Sign Solutions for Enterprise|Monatliches Abo: Neu|AWS, pro Benutzer|Level 4 100+|7</t>
  </si>
  <si>
    <t>Acrobat Sign Solutions for Enterprise|Monatliches Abo: Neu|Microsoft Azure, pro Benutzer|Level 4 100+|7</t>
  </si>
  <si>
    <t>Adobe Audition for Enterprise|Monatliches Abo: Neu|Named|Level 1 1 - 9|7</t>
  </si>
  <si>
    <t>Adobe Audition for Enterprise|Monatliches Abo: Neu|Named|Level 2 10 - 49|7</t>
  </si>
  <si>
    <t>Adobe Audition for Enterprise|Monatliches Abo: Neu|Named|Level 3 50 - 99|7</t>
  </si>
  <si>
    <t>Adobe Audition for Enterprise|Monatliches Abo: Neu|Named|Level 4 100+|7</t>
  </si>
  <si>
    <t>Adobe Audition for Teams|Monatliches Abo: Neu|Named|Level 1 1 - 9|7</t>
  </si>
  <si>
    <t>Adobe Audition for Teams|Monatliches Abo: Neu|Named|Level 2 10 - 49|7</t>
  </si>
  <si>
    <t>Adobe Audition for Teams|Monatliches Abo: Neu|Named|Level 3 50 - 99|7</t>
  </si>
  <si>
    <t>Adobe Audition for Teams|Monatliches Abo: Neu|Named|Level 4 100+|7</t>
  </si>
  <si>
    <t>Adobe Dimension for Enterprise|Monatliches Abo: Neu|Named|Level 1 1 - 9|7</t>
  </si>
  <si>
    <t>Adobe Dimension for Enterprise|Monatliches Abo: Neu|Named|Level 2 10 - 49|7</t>
  </si>
  <si>
    <t>Adobe Dimension for Enterprise|Monatliches Abo: Neu|Named|Level 3 50 - 99|7</t>
  </si>
  <si>
    <t>Adobe Dimension for Enterprise|Monatliches Abo: Neu|Named|Level 4 100+|7</t>
  </si>
  <si>
    <t>Adobe Dimension for Teams|Monatliches Abo: Neu|Named|Level 1 1 - 9|7</t>
  </si>
  <si>
    <t>Adobe Dimension for Teams|Monatliches Abo: Neu|Named|Level 2 10 - 49|7</t>
  </si>
  <si>
    <t>Adobe Dimension for Teams|Monatliches Abo: Neu|Named|Level 3 50 - 99|7</t>
  </si>
  <si>
    <t>Adobe Dimension for Teams|Monatliches Abo: Neu|Named|Level 4 100+|7</t>
  </si>
  <si>
    <t>Adobe Express for Enterprise|Monatliches Abo: Neu|Named, für studentische Arbeteisplätze (100+)|Level 1 1 - 9|7</t>
  </si>
  <si>
    <t>Adobe Express for Enterprise|Monatliches Abo: Neu|Named, für studentische Arbeteisplätze (100+)|Level 2 10 - 49|7</t>
  </si>
  <si>
    <t>Adobe Express for Enterprise|Monatliches Abo: Neu|Named, für studentische Arbeteisplätze (100+)|Level 3 50 - 99|7</t>
  </si>
  <si>
    <t>Adobe Express for Enterprise|Monatliches Abo: Neu|Named, für studentische Arbeteisplätze (100+)|Level 4 100+|7</t>
  </si>
  <si>
    <t>Adobe Premiere Pro for Enterprise|Monatliches Abo: Neu|Named|Level 1 1 - 9|7</t>
  </si>
  <si>
    <t>Adobe Premiere Pro for Enterprise|Monatliches Abo: Neu|Named|Level 2 10 - 49|7</t>
  </si>
  <si>
    <t>Adobe Premiere Pro for Enterprise|Monatliches Abo: Neu|Named|Level 3 50 - 99|7</t>
  </si>
  <si>
    <t>Adobe Premiere Pro for Enterprise|Monatliches Abo: Neu|Named|Level 4 100+|7</t>
  </si>
  <si>
    <t>Adobe Premiere Pro for Teams|Monatliches Abo: Neu|Named|Level 1 1 - 9|7</t>
  </si>
  <si>
    <t>Adobe Premiere Pro for Teams|Monatliches Abo: Neu|Named|Level 2 10 - 49|7</t>
  </si>
  <si>
    <t>Adobe Premiere Pro for Teams|Monatliches Abo: Neu|Named|Level 3 50 - 99|7</t>
  </si>
  <si>
    <t>Adobe Premiere Pro for Teams|Monatliches Abo: Neu|Named|Level 4 100+|7</t>
  </si>
  <si>
    <t>Adobe Stock for Teams (Large)|Monatliches Abo: Neu|Named, Team, 750 Assets pro Monat|Level 1 1 - 9|7</t>
  </si>
  <si>
    <t>Adobe Stock for Teams (Large)|Monatliches Abo: Neu|Named, Team, 750 Assets pro Monat|Level 2 10 - 49|7</t>
  </si>
  <si>
    <t>Adobe Stock for Teams (Large)|Monatliches Abo: Neu|Named, Team, 750 Assets pro Monat|Level 3 50 - 99|7</t>
  </si>
  <si>
    <t>Adobe Stock for Teams (Large)|Monatliches Abo: Neu|Named, Team, 750 Assets pro Monat|Level 4 100+|7</t>
  </si>
  <si>
    <t>Adobe Stock for Teams (Other)|Monatliches Abo: Neu|Named, Team, 40 Assets pro Monat|Level 1 1 - 9|7</t>
  </si>
  <si>
    <t>Adobe Stock for Teams (Other)|Monatliches Abo: Neu|Named, Team, 40 Assets pro Monat|Level 2 10 - 49|7</t>
  </si>
  <si>
    <t>Adobe Stock for Teams (Other)|Monatliches Abo: Neu|Named, Team, 40 Assets pro Monat|Level 3 50 - 99|7</t>
  </si>
  <si>
    <t>Adobe Stock for Teams (Other)|Monatliches Abo: Neu|Named, Team, 40 Assets pro Monat|Level 4 100+|7</t>
  </si>
  <si>
    <t>Adobe Stock for Teams (Small)|Monatliches Abo: Neu|Named, Team, 10 Assets pro Monat|Level 1 1 - 9|7</t>
  </si>
  <si>
    <t>Adobe Stock for Teams (Small)|Monatliches Abo: Neu|Named, Team, 10 Assets pro Monat|Level 2 10 - 49|7</t>
  </si>
  <si>
    <t>Adobe Stock for Teams (Small)|Monatliches Abo: Neu|Named, Team, 10 Assets pro Monat|Level 3 50 - 99|7</t>
  </si>
  <si>
    <t>Adobe Stock for Teams (Small)|Monatliches Abo: Neu|Named, Team, 10 Assets pro Monat|Level 4 100+|7</t>
  </si>
  <si>
    <t>Adobe TechnicalSuit for Enterprise|Monatliches Abo: Neu|Named|Level 1 1 - 9|7</t>
  </si>
  <si>
    <t>Adobe TechnicalSuit for Enterprise|Monatliches Abo: Neu|Named|Level 2 10 - 49|7</t>
  </si>
  <si>
    <t>Adobe TechnicalSuit for Enterprise|Monatliches Abo: Neu|Named|Level 3 50 - 99|7</t>
  </si>
  <si>
    <t>Adobe TechnicalSuit for Enterprise|Monatliches Abo: Neu|Named|Level 4 100+|7</t>
  </si>
  <si>
    <t>Adobe TechnicalSuit for Teams|Monatliches Abo: Neu|Named|Level 1 1 - 9|7</t>
  </si>
  <si>
    <t>Adobe TechnicalSuit for Teams|Monatliches Abo: Neu|Named|Level 2 10 - 49|7</t>
  </si>
  <si>
    <t>Adobe TechnicalSuit for Teams|Monatliches Abo: Neu|Named|Level 3 50 - 99|7</t>
  </si>
  <si>
    <t>Adobe TechnicalSuit for Teams|Monatliches Abo: Neu|Named|Level 4 100+|7</t>
  </si>
  <si>
    <t>Adobe XD for Enterprise|Monatliches Abo: Neu|Named, zusätzliche Lizenzen nur für bestehender XD Kunden|Level 1 1 - 9|7</t>
  </si>
  <si>
    <t>Adobe XD for Enterprise|Monatliches Abo: Neu|Named, zusätzliche Lizenzen nur für bestehender XD Kunden|Level 2 10 - 49|7</t>
  </si>
  <si>
    <t>Adobe XD for Enterprise|Monatliches Abo: Neu|Named, zusätzliche Lizenzen nur für bestehender XD Kunden|Level 3 50 - 99|7</t>
  </si>
  <si>
    <t>Adobe XD for Enterprise|Monatliches Abo: Neu|Named, zusätzliche Lizenzen nur für bestehender XD Kunden|Level 4 100+|7</t>
  </si>
  <si>
    <t>Adobe XD for Teams|Monatliches Abo: Neu|Named, zusätzliche Lizenzen nur für bestehender XD Kunden|Level 1 1 - 9|7</t>
  </si>
  <si>
    <t>Adobe XD for Teams|Monatliches Abo: Neu|Named, zusätzliche Lizenzen nur für bestehender XD Kunden|Level 2 10 - 49|7</t>
  </si>
  <si>
    <t>Adobe XD for Teams|Monatliches Abo: Neu|Named, zusätzliche Lizenzen nur für bestehender XD Kunden|Level 3 50 - 99|7</t>
  </si>
  <si>
    <t>Adobe XD for Teams|Monatliches Abo: Neu|Named, zusätzliche Lizenzen nur für bestehender XD Kunden|Level 4 100+|7</t>
  </si>
  <si>
    <t>Adobe After Effects for Enterprise|Monatliches Abo: Neu|Named|Level 1 1 - 9|7</t>
  </si>
  <si>
    <t>Adobe After Effects for Enterprise|Monatliches Abo: Neu|Named|Level 2 10 - 49|7</t>
  </si>
  <si>
    <t>Adobe After Effects for Enterprise|Monatliches Abo: Neu|Named|Level 3 50 - 99|7</t>
  </si>
  <si>
    <t>Adobe After Effects for Enterprise|Monatliches Abo: Neu|Named|Level 4 100+|7</t>
  </si>
  <si>
    <t>Adobe After Effects for Teams|Monatliches Abo: Neu|Named|Level 1 1 - 9|7</t>
  </si>
  <si>
    <t>Adobe After Effects for Teams|Monatliches Abo: Neu|Named|Level 2 10 - 49|7</t>
  </si>
  <si>
    <t>Adobe After Effects for Teams|Monatliches Abo: Neu|Named|Level 3 50 - 99|7</t>
  </si>
  <si>
    <t>Adobe After Effects for Teams|Monatliches Abo: Neu|Named|Level 4 100+|7</t>
  </si>
  <si>
    <t>Adobe Animate for Enterprise|Monatliches Abo: Neu|Named|Level 1 1 - 9|7</t>
  </si>
  <si>
    <t>Adobe Animate for Enterprise|Monatliches Abo: Neu|Named|Level 2 10 - 49|7</t>
  </si>
  <si>
    <t>Adobe Animate for Enterprise|Monatliches Abo: Neu|Named|Level 3 50 - 99|7</t>
  </si>
  <si>
    <t>Adobe Animate for Enterprise|Monatliches Abo: Neu|Named|Level 4 100+|7</t>
  </si>
  <si>
    <t>Adobe Animate for Teams|Monatliches Abo: Neu|Named|Level 1 1 - 9|7</t>
  </si>
  <si>
    <t>Adobe Animate for Teams|Monatliches Abo: Neu|Named|Level 2 10 - 49|7</t>
  </si>
  <si>
    <t>Adobe Animate for Teams|Monatliches Abo: Neu|Named|Level 3 50 - 99|7</t>
  </si>
  <si>
    <t>Adobe Animate for Teams|Monatliches Abo: Neu|Named|Level 4 100+|7</t>
  </si>
  <si>
    <t>Adobe Captivate for Enterprise|Monatliches Abo: Neu|Named|Level 1 1 - 9|7</t>
  </si>
  <si>
    <t>Adobe Captivate for Enterprise|Monatliches Abo: Neu|Named|Level 2 10 - 49|7</t>
  </si>
  <si>
    <t>Adobe Captivate for Enterprise|Monatliches Abo: Neu|Named|Level 3 50 - 99|7</t>
  </si>
  <si>
    <t>Adobe Captivate for Enterprise|Monatliches Abo: Neu|Named|Level 4 100+|7</t>
  </si>
  <si>
    <t>Adobe Captivate for Teams|Monatliches Abo: Neu|Named|Level 1 1 - 9|7</t>
  </si>
  <si>
    <t>Adobe Captivate for Teams|Monatliches Abo: Neu|Named|Level 2 10 - 49|7</t>
  </si>
  <si>
    <t>Adobe Captivate for Teams|Monatliches Abo: Neu|Named|Level 3 50 - 99|7</t>
  </si>
  <si>
    <t>Adobe Captivate for Teams|Monatliches Abo: Neu|Named|Level 4 100+|7</t>
  </si>
  <si>
    <t>Adobe Creative Cloud for Enterprise All Apps|Monatliches Abo: Neu|Named|Level 1 1 - 9|7</t>
  </si>
  <si>
    <t>Adobe Creative Cloud for Enterprise All Apps|Monatliches Abo: Neu|Device, HED Shared Device Lizenz Labor und Klassenzimmer|Level 1 1 - 9|7</t>
  </si>
  <si>
    <t>Adobe Creative Cloud for Enterprise All Apps|Monatliches Abo: Neu|Named|Level 2 10 - 49|7</t>
  </si>
  <si>
    <t>Adobe Creative Cloud for Enterprise All Apps|Monatliches Abo: Neu|Device, HED Shared Device Lizenz Labor und Klassenzimmer|Level 2 10 - 49|7</t>
  </si>
  <si>
    <t>Adobe Creative Cloud for Enterprise All Apps|Monatliches Abo: Neu|Named|Level 3 50 - 99|7</t>
  </si>
  <si>
    <t>Adobe Creative Cloud for Enterprise All Apps|Monatliches Abo: Neu|Device, HED Shared Device Lizenz Labor und Klassenzimmer|Level 3 50 - 99|7</t>
  </si>
  <si>
    <t>Adobe Creative Cloud for Enterprise All Apps|Monatliches Abo: Neu|Named|Level 4 100+|7</t>
  </si>
  <si>
    <t>Adobe Creative Cloud for Enterprise All Apps|Monatliches Abo: Neu|Device, HED Shared Device Lizenz Labor und Klassenzimmer|Level 4 100+|7</t>
  </si>
  <si>
    <t>Adobe Creative Cloud for Enterprise All Apps|Monatliches Abo: Neu|Named, für studentische Arbeteisplätze (100+)|Level 4 100+|7</t>
  </si>
  <si>
    <t>Adobe Creative Cloud for Enterprise All Apps|Monatliches Abo: Neu|Named, für studentische Arbeteisplätze (250+)|Level 4 100+|7</t>
  </si>
  <si>
    <t>Adobe Creative Cloud for Teams All Apps|Monatliches Abo: Neu|Named|Level 1 1 - 9|7</t>
  </si>
  <si>
    <t>Adobe Creative Cloud for Teams All Apps|Monatliches Abo: Neu|Named|Level 2 10 - 49|7</t>
  </si>
  <si>
    <t>Adobe Creative Cloud for Teams All Apps|Monatliches Abo: Neu|Named|Level 3 50 - 99|7</t>
  </si>
  <si>
    <t>Adobe Creative Cloud for Teams All Apps|Monatliches Abo: Neu|Named|Level 4 100+|7</t>
  </si>
  <si>
    <t>Adobe Creative Cloud for Teams All Apps with Adobe Stock|Monatliches Abo: Neu|Named, 10 assets per month|Level 1 1 - 9|7</t>
  </si>
  <si>
    <t>Adobe Creative Cloud for Teams All Apps with Adobe Stock|Monatliches Abo: Neu|Named, 10 assets per month|Level 2 10 - 49|7</t>
  </si>
  <si>
    <t>Adobe Creative Cloud for Teams All Apps with Adobe Stock|Monatliches Abo: Neu|Named, 10 assets per month|Level 3 50 - 99|7</t>
  </si>
  <si>
    <t>Adobe Creative Cloud for Teams All Apps with Adobe Stock|Monatliches Abo: Neu|Named, 10 assets per month|Level 4 100+|7</t>
  </si>
  <si>
    <t>Adobe Dreamweaver for Enterprise|Monatliches Abo: Neu|Named|Level 1 1 - 9|7</t>
  </si>
  <si>
    <t>Adobe Dreamweaver for Enterprise|Monatliches Abo: Neu|Named|Level 2 10 - 49|7</t>
  </si>
  <si>
    <t>Adobe Dreamweaver for Enterprise|Monatliches Abo: Neu|Named|Level 3 50 - 99|7</t>
  </si>
  <si>
    <t>Adobe Dreamweaver for Enterprise|Monatliches Abo: Neu|Named|Level 4 100+|7</t>
  </si>
  <si>
    <t>Adobe Dreamweaver for Teams|Monatliches Abo: Neu|Named|Level 1 1 - 9|7</t>
  </si>
  <si>
    <t>Adobe Dreamweaver for Teams|Monatliches Abo: Neu|Named|Level 2 10 - 49|7</t>
  </si>
  <si>
    <t>Adobe Dreamweaver for Teams|Monatliches Abo: Neu|Named|Level 3 50 - 99|7</t>
  </si>
  <si>
    <t>Adobe Dreamweaver for Teams|Monatliches Abo: Neu|Named|Level 4 100+|7</t>
  </si>
  <si>
    <t>Adobe FrameMaker for Enterprise|Monatliches Abo: Neu|Named|Level 1 1 - 9|7</t>
  </si>
  <si>
    <t>Adobe FrameMaker for Enterprise|Monatliches Abo: Neu|Named|Level 2 10 - 49|7</t>
  </si>
  <si>
    <t>Adobe FrameMaker for Enterprise|Monatliches Abo: Neu|Named|Level 3 50 - 99|7</t>
  </si>
  <si>
    <t>Adobe FrameMaker for Enterprise|Monatliches Abo: Neu|Named|Level 4 100+|7</t>
  </si>
  <si>
    <t>Adobe FrameMaker for Teams|Monatliches Abo: Neu|Named|Level 1 1 - 9|7</t>
  </si>
  <si>
    <t>Adobe FrameMaker for Teams|Monatliches Abo: Neu|Named|Level 2 10 - 49|7</t>
  </si>
  <si>
    <t>Adobe FrameMaker for Teams|Monatliches Abo: Neu|Named|Level 3 50 - 99|7</t>
  </si>
  <si>
    <t>Adobe FrameMaker for Teams|Monatliches Abo: Neu|Named|Level 4 100+|7</t>
  </si>
  <si>
    <t>Adobe Illustrator for Enterprise|Monatliches Abo: Neu|Named|Level 1 1 - 9|7</t>
  </si>
  <si>
    <t>Adobe Illustrator for Enterprise|Monatliches Abo: Neu|Named|Level 2 10 - 49|7</t>
  </si>
  <si>
    <t>Adobe Illustrator for Enterprise|Monatliches Abo: Neu|Named|Level 3 50 - 99|7</t>
  </si>
  <si>
    <t>Adobe Illustrator for Enterprise|Monatliches Abo: Neu|Named|Level 4 100+|7</t>
  </si>
  <si>
    <t>Adobe Illustrator for Teams|Monatliches Abo: Neu|Named|Level 1 1 - 9|7</t>
  </si>
  <si>
    <t>Adobe Illustrator for Teams|Monatliches Abo: Neu|Named|Level 2 10 - 49|7</t>
  </si>
  <si>
    <t>Adobe Illustrator for Teams|Monatliches Abo: Neu|Named|Level 3 50 - 99|7</t>
  </si>
  <si>
    <t>Adobe Illustrator for Teams|Monatliches Abo: Neu|Named|Level 4 100+|7</t>
  </si>
  <si>
    <t>Adobe InCopy for Enterprise|Monatliches Abo: Neu|Named|Level 1 1 - 9|7</t>
  </si>
  <si>
    <t>Adobe InCopy for Enterprise|Monatliches Abo: Neu|Named|Level 2 10 - 49|7</t>
  </si>
  <si>
    <t>Adobe InCopy for Enterprise|Monatliches Abo: Neu|Named|Level 3 50 - 99|7</t>
  </si>
  <si>
    <t>Adobe InCopy for Enterprise|Monatliches Abo: Neu|Named|Level 4 100+|7</t>
  </si>
  <si>
    <t>Adobe InCopy for Teams|Monatliches Abo: Neu|Named|Level 1 1 - 9|7</t>
  </si>
  <si>
    <t>Adobe InCopy for Teams|Monatliches Abo: Neu|Named|Level 2 10 - 49|7</t>
  </si>
  <si>
    <t>Adobe InCopy for Teams|Monatliches Abo: Neu|Named|Level 3 50 - 99|7</t>
  </si>
  <si>
    <t>Adobe InCopy for Teams|Monatliches Abo: Neu|Named|Level 4 100+|7</t>
  </si>
  <si>
    <t>Adobe InDesign for Enterprise|Monatliches Abo: Neu|Named|Level 1 1 - 9|7</t>
  </si>
  <si>
    <t>Adobe InDesign for Enterprise|Monatliches Abo: Neu|Named|Level 2 10 - 49|7</t>
  </si>
  <si>
    <t>Adobe InDesign for Enterprise|Monatliches Abo: Neu|Named|Level 3 50 - 99|7</t>
  </si>
  <si>
    <t>Adobe InDesign for Enterprise|Monatliches Abo: Neu|Named|Level 4 100+|7</t>
  </si>
  <si>
    <t>Adobe InDesign for Teams|Monatliches Abo: Neu|Named|Level 1 1 - 9|7</t>
  </si>
  <si>
    <t>Adobe InDesign for Teams|Monatliches Abo: Neu|Named|Level 2 10 - 49|7</t>
  </si>
  <si>
    <t>Adobe InDesign for Teams|Monatliches Abo: Neu|Named|Level 3 50 - 99|7</t>
  </si>
  <si>
    <t>Adobe InDesign for Teams|Monatliches Abo: Neu|Named|Level 4 100+|7</t>
  </si>
  <si>
    <t>Adobe Lightroom Classic for Enterprise|Monatliches Abo: Neu|Named|Level 1 1 - 9|7</t>
  </si>
  <si>
    <t>Adobe Lightroom Classic for Enterprise|Monatliches Abo: Neu|Named|Level 2 10 - 49|7</t>
  </si>
  <si>
    <t>Adobe Lightroom Classic for Enterprise|Monatliches Abo: Neu|Named|Level 3 50 - 99|7</t>
  </si>
  <si>
    <t>Adobe Lightroom Classic for Enterprise|Monatliches Abo: Neu|Named|Level 4 100+|7</t>
  </si>
  <si>
    <t>Adobe Lightroom Classic for Teams|Monatliches Abo: Neu|Named|Level 1 1 - 9|7</t>
  </si>
  <si>
    <t>Adobe Lightroom Classic for Teams|Monatliches Abo: Neu|Named|Level 2 10 - 49|7</t>
  </si>
  <si>
    <t>Adobe Lightroom Classic for Teams|Monatliches Abo: Neu|Named|Level 3 50 - 99|7</t>
  </si>
  <si>
    <t>Adobe Lightroom Classic for Teams|Monatliches Abo: Neu|Named|Level 4 100+|7</t>
  </si>
  <si>
    <t>Adobe Photoshop for Enterprise|Monatliches Abo: Neu|Named|Level 1 1 - 9|7</t>
  </si>
  <si>
    <t>Adobe Photoshop for Enterprise|Monatliches Abo: Neu|Named|Level 2 10 - 49|7</t>
  </si>
  <si>
    <t>Adobe Photoshop for Enterprise|Monatliches Abo: Neu|Named|Level 3 50 - 99|7</t>
  </si>
  <si>
    <t>Adobe Photoshop for Enterprise|Monatliches Abo: Neu|Named|Level 4 100+|7</t>
  </si>
  <si>
    <t>Adobe Photoshop for Teams|Monatliches Abo: Neu|Named|Level 1 1 - 9|7</t>
  </si>
  <si>
    <t>Adobe Photoshop for Teams|Monatliches Abo: Neu|Named|Level 2 10 - 49|7</t>
  </si>
  <si>
    <t>Adobe Photoshop for Teams|Monatliches Abo: Neu|Named|Level 3 50 - 99|7</t>
  </si>
  <si>
    <t>Adobe Photoshop for Teams|Monatliches Abo: Neu|Named|Level 4 100+|7</t>
  </si>
  <si>
    <t>Adobe RoboHelp Office for Enterprise|Monatliches Abo: Neu|Named|Level 1 1 - 9|7</t>
  </si>
  <si>
    <t>Adobe RoboHelp Office for Enterprise|Monatliches Abo: Neu|Named|Level 2 10 - 49|7</t>
  </si>
  <si>
    <t>Adobe RoboHelp Office for Enterprise|Monatliches Abo: Neu|Named|Level 3 50 - 99|7</t>
  </si>
  <si>
    <t>Adobe RoboHelp Office for Enterprise|Monatliches Abo: Neu|Named|Level 4 100+|7</t>
  </si>
  <si>
    <t>Adobe RoboHelp Office for Teams|Monatliches Abo: Neu|Named|Level 1 1 - 9|7</t>
  </si>
  <si>
    <t>Adobe RoboHelp Office for Teams|Monatliches Abo: Neu|Named|Level 2 10 - 49|7</t>
  </si>
  <si>
    <t>Adobe RoboHelp Office for Teams|Monatliches Abo: Neu|Named|Level 3 50 - 99|7</t>
  </si>
  <si>
    <t>Adobe RoboHelp Office for Teams|Monatliches Abo: Neu|Named|Level 4 100+|7</t>
  </si>
  <si>
    <t>Adobe RoboHelp Server for Enterprise|Monatliches Abo: Neu|Named|Level 1 1 - 9|7</t>
  </si>
  <si>
    <t>Adobe RoboHelp Server for Enterprise|Monatliches Abo: Neu|Named|Level 2 10 - 49|7</t>
  </si>
  <si>
    <t>Adobe RoboHelp Server for Enterprise|Monatliches Abo: Neu|Named|Level 3 50 - 99|7</t>
  </si>
  <si>
    <t>Adobe RoboHelp Server for Enterprise|Monatliches Abo: Neu|Named|Level 4 100+|7</t>
  </si>
  <si>
    <t>Acrobat Pro for Enterprise|Monatliches Abo: Neu|Named|Level 1 1 - 9|6</t>
  </si>
  <si>
    <t>Acrobat Pro for Enterprise|Monatliches Abo: Neu|Named|Level 2 10 - 49|6</t>
  </si>
  <si>
    <t>Acrobat Pro for Enterprise|Monatliches Abo: Neu|Named|Level 3 50 - 99|6</t>
  </si>
  <si>
    <t>Acrobat Pro for Enterprise|Monatliches Abo: Neu|Named|Level 4 100+|6</t>
  </si>
  <si>
    <t>Acrobat Pro for Teams|Monatliches Abo: Neu|Named|Level 1 1 - 9|6</t>
  </si>
  <si>
    <t>Acrobat Pro for Teams|Monatliches Abo: Neu|Named|Level 2 10 - 49|6</t>
  </si>
  <si>
    <t>Acrobat Pro for Teams|Monatliches Abo: Neu|Named|Level 3 50 - 99|6</t>
  </si>
  <si>
    <t>Acrobat Pro for Teams|Monatliches Abo: Neu|Named|Level 4 100+|6</t>
  </si>
  <si>
    <t>Acrobat Sign Solutions for Business|Monatliches Abo: Neu|AWS, pro Benutzer|Level 1 1 - 9|6</t>
  </si>
  <si>
    <t>Acrobat Sign Solutions for Business|Monatliches Abo: Neu|Microsoft Azure, pro Benutzer|Level 1 1 - 9|6</t>
  </si>
  <si>
    <t>Acrobat Sign Solutions for Business|Monatliches Abo: Neu|AWS, pro Benutzer|Level 2 10 - 49|6</t>
  </si>
  <si>
    <t>Acrobat Sign Solutions for Business|Monatliches Abo: Neu|Microsoft Azure, pro Benutzer|Level 2 10 - 49|6</t>
  </si>
  <si>
    <t>Acrobat Sign Solutions for Business|Monatliches Abo: Neu|AWS, pro Benutzer|Level 3 50 - 99|6</t>
  </si>
  <si>
    <t>Acrobat Sign Solutions for Business|Monatliches Abo: Neu|Microsoft Azure, pro Benutzer|Level 3 50 - 99|6</t>
  </si>
  <si>
    <t>Acrobat Sign Solutions for Business|Monatliches Abo: Neu|AWS, pro Benutzer|Level 4 100+|6</t>
  </si>
  <si>
    <t>Acrobat Sign Solutions for Business|Monatliches Abo: Neu|Microsoft Azure, pro Benutzer|Level 4 100+|6</t>
  </si>
  <si>
    <t>Acrobat Sign Solutions for Enterprise|Monatliches Abo: Neu|AWS, pro Benutzer|Level 1 1 - 9|6</t>
  </si>
  <si>
    <t>Acrobat Sign Solutions for Enterprise|Monatliches Abo: Neu|Microsoft Azure, pro Benutzer|Level 1 1 - 9|6</t>
  </si>
  <si>
    <t>Acrobat Sign Solutions for Enterprise|Monatliches Abo: Neu|AWS, pro Benutzer|Level 2 10 - 49|6</t>
  </si>
  <si>
    <t>Acrobat Sign Solutions for Enterprise|Monatliches Abo: Neu|Microsoft Azure, pro Benutzer|Level 2 10 - 49|6</t>
  </si>
  <si>
    <t>Acrobat Sign Solutions for Enterprise|Monatliches Abo: Neu|AWS, pro Benutzer|Level 3 50 - 99|6</t>
  </si>
  <si>
    <t>Acrobat Sign Solutions for Enterprise|Monatliches Abo: Neu|Microsoft Azure, pro Benutzer|Level 3 50 - 99|6</t>
  </si>
  <si>
    <t>Acrobat Sign Solutions for Enterprise|Monatliches Abo: Neu|AWS, pro Benutzer|Level 4 100+|6</t>
  </si>
  <si>
    <t>Acrobat Sign Solutions for Enterprise|Monatliches Abo: Neu|Microsoft Azure, pro Benutzer|Level 4 100+|6</t>
  </si>
  <si>
    <t>Adobe Audition for Enterprise|Monatliches Abo: Neu|Named|Level 1 1 - 9|6</t>
  </si>
  <si>
    <t>Adobe Audition for Enterprise|Monatliches Abo: Neu|Named|Level 2 10 - 49|6</t>
  </si>
  <si>
    <t>Adobe Audition for Enterprise|Monatliches Abo: Neu|Named|Level 3 50 - 99|6</t>
  </si>
  <si>
    <t>Adobe Audition for Enterprise|Monatliches Abo: Neu|Named|Level 4 100+|6</t>
  </si>
  <si>
    <t>Adobe Audition for Teams|Monatliches Abo: Neu|Named|Level 1 1 - 9|6</t>
  </si>
  <si>
    <t>Adobe Audition for Teams|Monatliches Abo: Neu|Named|Level 2 10 - 49|6</t>
  </si>
  <si>
    <t>Adobe Audition for Teams|Monatliches Abo: Neu|Named|Level 3 50 - 99|6</t>
  </si>
  <si>
    <t>Adobe Audition for Teams|Monatliches Abo: Neu|Named|Level 4 100+|6</t>
  </si>
  <si>
    <t>Adobe Dimension for Enterprise|Monatliches Abo: Neu|Named|Level 1 1 - 9|6</t>
  </si>
  <si>
    <t>Adobe Dimension for Enterprise|Monatliches Abo: Neu|Named|Level 2 10 - 49|6</t>
  </si>
  <si>
    <t>Adobe Dimension for Enterprise|Monatliches Abo: Neu|Named|Level 3 50 - 99|6</t>
  </si>
  <si>
    <t>Adobe Dimension for Enterprise|Monatliches Abo: Neu|Named|Level 4 100+|6</t>
  </si>
  <si>
    <t>Adobe Dimension for Teams|Monatliches Abo: Neu|Named|Level 1 1 - 9|6</t>
  </si>
  <si>
    <t>Adobe Dimension for Teams|Monatliches Abo: Neu|Named|Level 2 10 - 49|6</t>
  </si>
  <si>
    <t>Adobe Dimension for Teams|Monatliches Abo: Neu|Named|Level 3 50 - 99|6</t>
  </si>
  <si>
    <t>Adobe Dimension for Teams|Monatliches Abo: Neu|Named|Level 4 100+|6</t>
  </si>
  <si>
    <t>Adobe Express for Enterprise|Monatliches Abo: Neu|Named, für studentische Arbeteisplätze (100+)|Level 1 1 - 9|6</t>
  </si>
  <si>
    <t>Adobe Express for Enterprise|Monatliches Abo: Neu|Named, für studentische Arbeteisplätze (100+)|Level 2 10 - 49|6</t>
  </si>
  <si>
    <t>Adobe Express for Enterprise|Monatliches Abo: Neu|Named, für studentische Arbeteisplätze (100+)|Level 3 50 - 99|6</t>
  </si>
  <si>
    <t>Adobe Express for Enterprise|Monatliches Abo: Neu|Named, für studentische Arbeteisplätze (100+)|Level 4 100+|6</t>
  </si>
  <si>
    <t>Adobe Premiere Pro for Enterprise|Monatliches Abo: Neu|Named|Level 1 1 - 9|6</t>
  </si>
  <si>
    <t>Adobe Premiere Pro for Enterprise|Monatliches Abo: Neu|Named|Level 2 10 - 49|6</t>
  </si>
  <si>
    <t>Adobe Premiere Pro for Enterprise|Monatliches Abo: Neu|Named|Level 3 50 - 99|6</t>
  </si>
  <si>
    <t>Adobe Premiere Pro for Enterprise|Monatliches Abo: Neu|Named|Level 4 100+|6</t>
  </si>
  <si>
    <t>Adobe Premiere Pro for Teams|Monatliches Abo: Neu|Named|Level 1 1 - 9|6</t>
  </si>
  <si>
    <t>Adobe Premiere Pro for Teams|Monatliches Abo: Neu|Named|Level 2 10 - 49|6</t>
  </si>
  <si>
    <t>Adobe Premiere Pro for Teams|Monatliches Abo: Neu|Named|Level 3 50 - 99|6</t>
  </si>
  <si>
    <t>Adobe Premiere Pro for Teams|Monatliches Abo: Neu|Named|Level 4 100+|6</t>
  </si>
  <si>
    <t>Adobe Stock for Teams (Large)|Monatliches Abo: Neu|Named, Team, 750 Assets pro Monat|Level 1 1 - 9|6</t>
  </si>
  <si>
    <t>Adobe Stock for Teams (Large)|Monatliches Abo: Neu|Named, Team, 750 Assets pro Monat|Level 2 10 - 49|6</t>
  </si>
  <si>
    <t>Adobe Stock for Teams (Large)|Monatliches Abo: Neu|Named, Team, 750 Assets pro Monat|Level 3 50 - 99|6</t>
  </si>
  <si>
    <t>Adobe Stock for Teams (Large)|Monatliches Abo: Neu|Named, Team, 750 Assets pro Monat|Level 4 100+|6</t>
  </si>
  <si>
    <t>Adobe Stock for Teams (Other)|Monatliches Abo: Neu|Named, Team, 40 Assets pro Monat|Level 1 1 - 9|6</t>
  </si>
  <si>
    <t>Adobe Stock for Teams (Other)|Monatliches Abo: Neu|Named, Team, 40 Assets pro Monat|Level 2 10 - 49|6</t>
  </si>
  <si>
    <t>Adobe Stock for Teams (Other)|Monatliches Abo: Neu|Named, Team, 40 Assets pro Monat|Level 3 50 - 99|6</t>
  </si>
  <si>
    <t>Adobe Stock for Teams (Other)|Monatliches Abo: Neu|Named, Team, 40 Assets pro Monat|Level 4 100+|6</t>
  </si>
  <si>
    <t>Adobe Stock for Teams (Small)|Monatliches Abo: Neu|Named, Team, 10 Assets pro Monat|Level 1 1 - 9|6</t>
  </si>
  <si>
    <t>Adobe Stock for Teams (Small)|Monatliches Abo: Neu|Named, Team, 10 Assets pro Monat|Level 2 10 - 49|6</t>
  </si>
  <si>
    <t>Adobe Stock for Teams (Small)|Monatliches Abo: Neu|Named, Team, 10 Assets pro Monat|Level 3 50 - 99|6</t>
  </si>
  <si>
    <t>Adobe Stock for Teams (Small)|Monatliches Abo: Neu|Named, Team, 10 Assets pro Monat|Level 4 100+|6</t>
  </si>
  <si>
    <t>Adobe TechnicalSuit for Enterprise|Monatliches Abo: Neu|Named|Level 1 1 - 9|6</t>
  </si>
  <si>
    <t>Adobe TechnicalSuit for Enterprise|Monatliches Abo: Neu|Named|Level 2 10 - 49|6</t>
  </si>
  <si>
    <t>Adobe TechnicalSuit for Enterprise|Monatliches Abo: Neu|Named|Level 3 50 - 99|6</t>
  </si>
  <si>
    <t>Adobe TechnicalSuit for Enterprise|Monatliches Abo: Neu|Named|Level 4 100+|6</t>
  </si>
  <si>
    <t>Adobe TechnicalSuit for Teams|Monatliches Abo: Neu|Named|Level 1 1 - 9|6</t>
  </si>
  <si>
    <t>Adobe TechnicalSuit for Teams|Monatliches Abo: Neu|Named|Level 2 10 - 49|6</t>
  </si>
  <si>
    <t>Adobe TechnicalSuit for Teams|Monatliches Abo: Neu|Named|Level 3 50 - 99|6</t>
  </si>
  <si>
    <t>Adobe TechnicalSuit for Teams|Monatliches Abo: Neu|Named|Level 4 100+|6</t>
  </si>
  <si>
    <t>Adobe XD for Enterprise|Monatliches Abo: Neu|Named, zusätzliche Lizenzen nur für bestehender XD Kunden|Level 1 1 - 9|6</t>
  </si>
  <si>
    <t>Adobe XD for Enterprise|Monatliches Abo: Neu|Named, zusätzliche Lizenzen nur für bestehender XD Kunden|Level 2 10 - 49|6</t>
  </si>
  <si>
    <t>Adobe XD for Enterprise|Monatliches Abo: Neu|Named, zusätzliche Lizenzen nur für bestehender XD Kunden|Level 3 50 - 99|6</t>
  </si>
  <si>
    <t>Adobe XD for Enterprise|Monatliches Abo: Neu|Named, zusätzliche Lizenzen nur für bestehender XD Kunden|Level 4 100+|6</t>
  </si>
  <si>
    <t>Adobe XD for Teams|Monatliches Abo: Neu|Named, zusätzliche Lizenzen nur für bestehender XD Kunden|Level 1 1 - 9|6</t>
  </si>
  <si>
    <t>Adobe XD for Teams|Monatliches Abo: Neu|Named, zusätzliche Lizenzen nur für bestehender XD Kunden|Level 2 10 - 49|6</t>
  </si>
  <si>
    <t>Adobe XD for Teams|Monatliches Abo: Neu|Named, zusätzliche Lizenzen nur für bestehender XD Kunden|Level 3 50 - 99|6</t>
  </si>
  <si>
    <t>Adobe XD for Teams|Monatliches Abo: Neu|Named, zusätzliche Lizenzen nur für bestehender XD Kunden|Level 4 100+|6</t>
  </si>
  <si>
    <t>Adobe After Effects for Enterprise|Monatliches Abo: Neu|Named|Level 1 1 - 9|6</t>
  </si>
  <si>
    <t>Adobe After Effects for Enterprise|Monatliches Abo: Neu|Named|Level 2 10 - 49|6</t>
  </si>
  <si>
    <t>Adobe After Effects for Enterprise|Monatliches Abo: Neu|Named|Level 3 50 - 99|6</t>
  </si>
  <si>
    <t>Adobe After Effects for Enterprise|Monatliches Abo: Neu|Named|Level 4 100+|6</t>
  </si>
  <si>
    <t>Adobe After Effects for Teams|Monatliches Abo: Neu|Named|Level 1 1 - 9|6</t>
  </si>
  <si>
    <t>Adobe After Effects for Teams|Monatliches Abo: Neu|Named|Level 2 10 - 49|6</t>
  </si>
  <si>
    <t>Adobe After Effects for Teams|Monatliches Abo: Neu|Named|Level 3 50 - 99|6</t>
  </si>
  <si>
    <t>Adobe After Effects for Teams|Monatliches Abo: Neu|Named|Level 4 100+|6</t>
  </si>
  <si>
    <t>Adobe Animate for Enterprise|Monatliches Abo: Neu|Named|Level 1 1 - 9|6</t>
  </si>
  <si>
    <t>Adobe Animate for Enterprise|Monatliches Abo: Neu|Named|Level 2 10 - 49|6</t>
  </si>
  <si>
    <t>Adobe Animate for Enterprise|Monatliches Abo: Neu|Named|Level 3 50 - 99|6</t>
  </si>
  <si>
    <t>Adobe Animate for Enterprise|Monatliches Abo: Neu|Named|Level 4 100+|6</t>
  </si>
  <si>
    <t>Adobe Animate for Teams|Monatliches Abo: Neu|Named|Level 1 1 - 9|6</t>
  </si>
  <si>
    <t>Adobe Animate for Teams|Monatliches Abo: Neu|Named|Level 2 10 - 49|6</t>
  </si>
  <si>
    <t>Adobe Animate for Teams|Monatliches Abo: Neu|Named|Level 3 50 - 99|6</t>
  </si>
  <si>
    <t>Adobe Animate for Teams|Monatliches Abo: Neu|Named|Level 4 100+|6</t>
  </si>
  <si>
    <t>Adobe Captivate for Enterprise|Monatliches Abo: Neu|Named|Level 1 1 - 9|6</t>
  </si>
  <si>
    <t>Adobe Captivate for Enterprise|Monatliches Abo: Neu|Named|Level 2 10 - 49|6</t>
  </si>
  <si>
    <t>Adobe Captivate for Enterprise|Monatliches Abo: Neu|Named|Level 3 50 - 99|6</t>
  </si>
  <si>
    <t>Adobe Captivate for Enterprise|Monatliches Abo: Neu|Named|Level 4 100+|6</t>
  </si>
  <si>
    <t>Adobe Captivate for Teams|Monatliches Abo: Neu|Named|Level 1 1 - 9|6</t>
  </si>
  <si>
    <t>Adobe Captivate for Teams|Monatliches Abo: Neu|Named|Level 2 10 - 49|6</t>
  </si>
  <si>
    <t>Adobe Captivate for Teams|Monatliches Abo: Neu|Named|Level 3 50 - 99|6</t>
  </si>
  <si>
    <t>Adobe Captivate for Teams|Monatliches Abo: Neu|Named|Level 4 100+|6</t>
  </si>
  <si>
    <t>Adobe Creative Cloud for Enterprise All Apps|Monatliches Abo: Neu|Named|Level 1 1 - 9|6</t>
  </si>
  <si>
    <t>Adobe Creative Cloud for Enterprise All Apps|Monatliches Abo: Neu|Device, HED Shared Device Lizenz Labor und Klassenzimmer|Level 1 1 - 9|6</t>
  </si>
  <si>
    <t>Adobe Creative Cloud for Enterprise All Apps|Monatliches Abo: Neu|Named|Level 2 10 - 49|6</t>
  </si>
  <si>
    <t>Adobe Creative Cloud for Enterprise All Apps|Monatliches Abo: Neu|Device, HED Shared Device Lizenz Labor und Klassenzimmer|Level 2 10 - 49|6</t>
  </si>
  <si>
    <t>Adobe Creative Cloud for Enterprise All Apps|Monatliches Abo: Neu|Named|Level 3 50 - 99|6</t>
  </si>
  <si>
    <t>Adobe Creative Cloud for Enterprise All Apps|Monatliches Abo: Neu|Device, HED Shared Device Lizenz Labor und Klassenzimmer|Level 3 50 - 99|6</t>
  </si>
  <si>
    <t>Adobe Creative Cloud for Enterprise All Apps|Monatliches Abo: Neu|Named|Level 4 100+|6</t>
  </si>
  <si>
    <t>Adobe Creative Cloud for Enterprise All Apps|Monatliches Abo: Neu|Device, HED Shared Device Lizenz Labor und Klassenzimmer|Level 4 100+|6</t>
  </si>
  <si>
    <t>Adobe Creative Cloud for Enterprise All Apps|Monatliches Abo: Neu|Named, für studentische Arbeteisplätze (100+)|Level 4 100+|6</t>
  </si>
  <si>
    <t>Adobe Creative Cloud for Enterprise All Apps|Monatliches Abo: Neu|Named, für studentische Arbeteisplätze (250+)|Level 4 100+|6</t>
  </si>
  <si>
    <t>Adobe Creative Cloud for Teams All Apps|Monatliches Abo: Neu|Named|Level 1 1 - 9|6</t>
  </si>
  <si>
    <t>Adobe Creative Cloud for Teams All Apps|Monatliches Abo: Neu|Named|Level 2 10 - 49|6</t>
  </si>
  <si>
    <t>Adobe Creative Cloud for Teams All Apps|Monatliches Abo: Neu|Named|Level 3 50 - 99|6</t>
  </si>
  <si>
    <t>Adobe Creative Cloud for Teams All Apps|Monatliches Abo: Neu|Named|Level 4 100+|6</t>
  </si>
  <si>
    <t>Adobe Creative Cloud for Teams All Apps with Adobe Stock|Monatliches Abo: Neu|Named, 10 assets per month|Level 1 1 - 9|6</t>
  </si>
  <si>
    <t>Adobe Creative Cloud for Teams All Apps with Adobe Stock|Monatliches Abo: Neu|Named, 10 assets per month|Level 2 10 - 49|6</t>
  </si>
  <si>
    <t>Adobe Creative Cloud for Teams All Apps with Adobe Stock|Monatliches Abo: Neu|Named, 10 assets per month|Level 3 50 - 99|6</t>
  </si>
  <si>
    <t>Adobe Creative Cloud for Teams All Apps with Adobe Stock|Monatliches Abo: Neu|Named, 10 assets per month|Level 4 100+|6</t>
  </si>
  <si>
    <t>Adobe Dreamweaver for Enterprise|Monatliches Abo: Neu|Named|Level 1 1 - 9|6</t>
  </si>
  <si>
    <t>Adobe Dreamweaver for Enterprise|Monatliches Abo: Neu|Named|Level 2 10 - 49|6</t>
  </si>
  <si>
    <t>Adobe Dreamweaver for Enterprise|Monatliches Abo: Neu|Named|Level 3 50 - 99|6</t>
  </si>
  <si>
    <t>Adobe Dreamweaver for Enterprise|Monatliches Abo: Neu|Named|Level 4 100+|6</t>
  </si>
  <si>
    <t>Adobe Dreamweaver for Teams|Monatliches Abo: Neu|Named|Level 1 1 - 9|6</t>
  </si>
  <si>
    <t>Adobe Dreamweaver for Teams|Monatliches Abo: Neu|Named|Level 2 10 - 49|6</t>
  </si>
  <si>
    <t>Adobe Dreamweaver for Teams|Monatliches Abo: Neu|Named|Level 3 50 - 99|6</t>
  </si>
  <si>
    <t>Adobe Dreamweaver for Teams|Monatliches Abo: Neu|Named|Level 4 100+|6</t>
  </si>
  <si>
    <t>Adobe FrameMaker for Enterprise|Monatliches Abo: Neu|Named|Level 1 1 - 9|6</t>
  </si>
  <si>
    <t>Adobe FrameMaker for Enterprise|Monatliches Abo: Neu|Named|Level 2 10 - 49|6</t>
  </si>
  <si>
    <t>Adobe FrameMaker for Enterprise|Monatliches Abo: Neu|Named|Level 3 50 - 99|6</t>
  </si>
  <si>
    <t>Adobe FrameMaker for Enterprise|Monatliches Abo: Neu|Named|Level 4 100+|6</t>
  </si>
  <si>
    <t>Adobe FrameMaker for Teams|Monatliches Abo: Neu|Named|Level 1 1 - 9|6</t>
  </si>
  <si>
    <t>Adobe FrameMaker for Teams|Monatliches Abo: Neu|Named|Level 2 10 - 49|6</t>
  </si>
  <si>
    <t>Adobe FrameMaker for Teams|Monatliches Abo: Neu|Named|Level 3 50 - 99|6</t>
  </si>
  <si>
    <t>Adobe FrameMaker for Teams|Monatliches Abo: Neu|Named|Level 4 100+|6</t>
  </si>
  <si>
    <t>Adobe Illustrator for Enterprise|Monatliches Abo: Neu|Named|Level 1 1 - 9|6</t>
  </si>
  <si>
    <t>Adobe Illustrator for Enterprise|Monatliches Abo: Neu|Named|Level 2 10 - 49|6</t>
  </si>
  <si>
    <t>Adobe Illustrator for Enterprise|Monatliches Abo: Neu|Named|Level 3 50 - 99|6</t>
  </si>
  <si>
    <t>Adobe Illustrator for Enterprise|Monatliches Abo: Neu|Named|Level 4 100+|6</t>
  </si>
  <si>
    <t>Adobe Illustrator for Teams|Monatliches Abo: Neu|Named|Level 1 1 - 9|6</t>
  </si>
  <si>
    <t>Adobe Illustrator for Teams|Monatliches Abo: Neu|Named|Level 2 10 - 49|6</t>
  </si>
  <si>
    <t>Adobe Illustrator for Teams|Monatliches Abo: Neu|Named|Level 3 50 - 99|6</t>
  </si>
  <si>
    <t>Adobe Illustrator for Teams|Monatliches Abo: Neu|Named|Level 4 100+|6</t>
  </si>
  <si>
    <t>Adobe InCopy for Enterprise|Monatliches Abo: Neu|Named|Level 1 1 - 9|6</t>
  </si>
  <si>
    <t>Adobe InCopy for Enterprise|Monatliches Abo: Neu|Named|Level 2 10 - 49|6</t>
  </si>
  <si>
    <t>Adobe InCopy for Enterprise|Monatliches Abo: Neu|Named|Level 3 50 - 99|6</t>
  </si>
  <si>
    <t>Adobe InCopy for Enterprise|Monatliches Abo: Neu|Named|Level 4 100+|6</t>
  </si>
  <si>
    <t>Adobe InCopy for Teams|Monatliches Abo: Neu|Named|Level 1 1 - 9|6</t>
  </si>
  <si>
    <t>Adobe InCopy for Teams|Monatliches Abo: Neu|Named|Level 2 10 - 49|6</t>
  </si>
  <si>
    <t>Adobe InCopy for Teams|Monatliches Abo: Neu|Named|Level 3 50 - 99|6</t>
  </si>
  <si>
    <t>Adobe InCopy for Teams|Monatliches Abo: Neu|Named|Level 4 100+|6</t>
  </si>
  <si>
    <t>Adobe InDesign for Enterprise|Monatliches Abo: Neu|Named|Level 1 1 - 9|6</t>
  </si>
  <si>
    <t>Adobe InDesign for Enterprise|Monatliches Abo: Neu|Named|Level 2 10 - 49|6</t>
  </si>
  <si>
    <t>Adobe InDesign for Enterprise|Monatliches Abo: Neu|Named|Level 3 50 - 99|6</t>
  </si>
  <si>
    <t>Adobe InDesign for Enterprise|Monatliches Abo: Neu|Named|Level 4 100+|6</t>
  </si>
  <si>
    <t>Adobe InDesign for Teams|Monatliches Abo: Neu|Named|Level 1 1 - 9|6</t>
  </si>
  <si>
    <t>Adobe InDesign for Teams|Monatliches Abo: Neu|Named|Level 2 10 - 49|6</t>
  </si>
  <si>
    <t>Adobe InDesign for Teams|Monatliches Abo: Neu|Named|Level 3 50 - 99|6</t>
  </si>
  <si>
    <t>Adobe InDesign for Teams|Monatliches Abo: Neu|Named|Level 4 100+|6</t>
  </si>
  <si>
    <t>Adobe Lightroom Classic for Enterprise|Monatliches Abo: Neu|Named|Level 1 1 - 9|6</t>
  </si>
  <si>
    <t>Adobe Lightroom Classic for Enterprise|Monatliches Abo: Neu|Named|Level 2 10 - 49|6</t>
  </si>
  <si>
    <t>Adobe Lightroom Classic for Enterprise|Monatliches Abo: Neu|Named|Level 3 50 - 99|6</t>
  </si>
  <si>
    <t>Adobe Lightroom Classic for Enterprise|Monatliches Abo: Neu|Named|Level 4 100+|6</t>
  </si>
  <si>
    <t>Adobe Lightroom Classic for Teams|Monatliches Abo: Neu|Named|Level 1 1 - 9|6</t>
  </si>
  <si>
    <t>Adobe Lightroom Classic for Teams|Monatliches Abo: Neu|Named|Level 2 10 - 49|6</t>
  </si>
  <si>
    <t>Adobe Lightroom Classic for Teams|Monatliches Abo: Neu|Named|Level 3 50 - 99|6</t>
  </si>
  <si>
    <t>Adobe Lightroom Classic for Teams|Monatliches Abo: Neu|Named|Level 4 100+|6</t>
  </si>
  <si>
    <t>Adobe Photoshop for Enterprise|Monatliches Abo: Neu|Named|Level 1 1 - 9|6</t>
  </si>
  <si>
    <t>Adobe Photoshop for Enterprise|Monatliches Abo: Neu|Named|Level 2 10 - 49|6</t>
  </si>
  <si>
    <t>Adobe Photoshop for Enterprise|Monatliches Abo: Neu|Named|Level 3 50 - 99|6</t>
  </si>
  <si>
    <t>Adobe Photoshop for Enterprise|Monatliches Abo: Neu|Named|Level 4 100+|6</t>
  </si>
  <si>
    <t>Adobe Photoshop for Teams|Monatliches Abo: Neu|Named|Level 1 1 - 9|6</t>
  </si>
  <si>
    <t>Adobe Photoshop for Teams|Monatliches Abo: Neu|Named|Level 2 10 - 49|6</t>
  </si>
  <si>
    <t>Adobe Photoshop for Teams|Monatliches Abo: Neu|Named|Level 3 50 - 99|6</t>
  </si>
  <si>
    <t>Adobe Photoshop for Teams|Monatliches Abo: Neu|Named|Level 4 100+|6</t>
  </si>
  <si>
    <t>Adobe RoboHelp Office for Enterprise|Monatliches Abo: Neu|Named|Level 1 1 - 9|6</t>
  </si>
  <si>
    <t>Adobe RoboHelp Office for Enterprise|Monatliches Abo: Neu|Named|Level 2 10 - 49|6</t>
  </si>
  <si>
    <t>Adobe RoboHelp Office for Enterprise|Monatliches Abo: Neu|Named|Level 3 50 - 99|6</t>
  </si>
  <si>
    <t>Adobe RoboHelp Office for Enterprise|Monatliches Abo: Neu|Named|Level 4 100+|6</t>
  </si>
  <si>
    <t>Adobe RoboHelp Office for Teams|Monatliches Abo: Neu|Named|Level 1 1 - 9|6</t>
  </si>
  <si>
    <t>Adobe RoboHelp Office for Teams|Monatliches Abo: Neu|Named|Level 2 10 - 49|6</t>
  </si>
  <si>
    <t>Adobe RoboHelp Office for Teams|Monatliches Abo: Neu|Named|Level 3 50 - 99|6</t>
  </si>
  <si>
    <t>Adobe RoboHelp Office for Teams|Monatliches Abo: Neu|Named|Level 4 100+|6</t>
  </si>
  <si>
    <t>Adobe RoboHelp Server for Enterprise|Monatliches Abo: Neu|Named|Level 1 1 - 9|6</t>
  </si>
  <si>
    <t>Adobe RoboHelp Server for Enterprise|Monatliches Abo: Neu|Named|Level 2 10 - 49|6</t>
  </si>
  <si>
    <t>Adobe RoboHelp Server for Enterprise|Monatliches Abo: Neu|Named|Level 3 50 - 99|6</t>
  </si>
  <si>
    <t>Adobe RoboHelp Server for Enterprise|Monatliches Abo: Neu|Named|Level 4 100+|6</t>
  </si>
  <si>
    <t>Acrobat Pro for Enterprise|Monatliches Abo: Neu|Named|Level 1 1 - 9|5</t>
  </si>
  <si>
    <t>Acrobat Pro for Enterprise|Monatliches Abo: Neu|Named|Level 2 10 - 49|5</t>
  </si>
  <si>
    <t>Acrobat Pro for Enterprise|Monatliches Abo: Neu|Named|Level 3 50 - 99|5</t>
  </si>
  <si>
    <t>Acrobat Pro for Enterprise|Monatliches Abo: Neu|Named|Level 4 100+|5</t>
  </si>
  <si>
    <t>Acrobat Pro for Teams|Monatliches Abo: Neu|Named|Level 1 1 - 9|5</t>
  </si>
  <si>
    <t>Acrobat Pro for Teams|Monatliches Abo: Neu|Named|Level 2 10 - 49|5</t>
  </si>
  <si>
    <t>Acrobat Pro for Teams|Monatliches Abo: Neu|Named|Level 3 50 - 99|5</t>
  </si>
  <si>
    <t>Acrobat Pro for Teams|Monatliches Abo: Neu|Named|Level 4 100+|5</t>
  </si>
  <si>
    <t>Acrobat Sign Solutions for Business|Monatliches Abo: Neu|AWS, pro Benutzer|Level 1 1 - 9|5</t>
  </si>
  <si>
    <t>Acrobat Sign Solutions for Business|Monatliches Abo: Neu|Microsoft Azure, pro Benutzer|Level 1 1 - 9|5</t>
  </si>
  <si>
    <t>Acrobat Sign Solutions for Business|Monatliches Abo: Neu|AWS, pro Benutzer|Level 2 10 - 49|5</t>
  </si>
  <si>
    <t>Acrobat Sign Solutions for Business|Monatliches Abo: Neu|Microsoft Azure, pro Benutzer|Level 2 10 - 49|5</t>
  </si>
  <si>
    <t>Acrobat Sign Solutions for Business|Monatliches Abo: Neu|AWS, pro Benutzer|Level 3 50 - 99|5</t>
  </si>
  <si>
    <t>Acrobat Sign Solutions for Business|Monatliches Abo: Neu|Microsoft Azure, pro Benutzer|Level 3 50 - 99|5</t>
  </si>
  <si>
    <t>Acrobat Sign Solutions for Business|Monatliches Abo: Neu|AWS, pro Benutzer|Level 4 100+|5</t>
  </si>
  <si>
    <t>Acrobat Sign Solutions for Business|Monatliches Abo: Neu|Microsoft Azure, pro Benutzer|Level 4 100+|5</t>
  </si>
  <si>
    <t>Acrobat Sign Solutions for Enterprise|Monatliches Abo: Neu|AWS, pro Benutzer|Level 1 1 - 9|5</t>
  </si>
  <si>
    <t>Acrobat Sign Solutions for Enterprise|Monatliches Abo: Neu|Microsoft Azure, pro Benutzer|Level 1 1 - 9|5</t>
  </si>
  <si>
    <t>Acrobat Sign Solutions for Enterprise|Monatliches Abo: Neu|AWS, pro Benutzer|Level 2 10 - 49|5</t>
  </si>
  <si>
    <t>Acrobat Sign Solutions for Enterprise|Monatliches Abo: Neu|Microsoft Azure, pro Benutzer|Level 2 10 - 49|5</t>
  </si>
  <si>
    <t>Acrobat Sign Solutions for Enterprise|Monatliches Abo: Neu|AWS, pro Benutzer|Level 3 50 - 99|5</t>
  </si>
  <si>
    <t>Acrobat Sign Solutions for Enterprise|Monatliches Abo: Neu|Microsoft Azure, pro Benutzer|Level 3 50 - 99|5</t>
  </si>
  <si>
    <t>Acrobat Sign Solutions for Enterprise|Monatliches Abo: Neu|AWS, pro Benutzer|Level 4 100+|5</t>
  </si>
  <si>
    <t>Acrobat Sign Solutions for Enterprise|Monatliches Abo: Neu|Microsoft Azure, pro Benutzer|Level 4 100+|5</t>
  </si>
  <si>
    <t>Adobe Audition for Enterprise|Monatliches Abo: Neu|Named|Level 1 1 - 9|5</t>
  </si>
  <si>
    <t>Adobe Audition for Enterprise|Monatliches Abo: Neu|Named|Level 2 10 - 49|5</t>
  </si>
  <si>
    <t>Adobe Audition for Enterprise|Monatliches Abo: Neu|Named|Level 3 50 - 99|5</t>
  </si>
  <si>
    <t>Adobe Audition for Enterprise|Monatliches Abo: Neu|Named|Level 4 100+|5</t>
  </si>
  <si>
    <t>Adobe Audition for Teams|Monatliches Abo: Neu|Named|Level 1 1 - 9|5</t>
  </si>
  <si>
    <t>Adobe Audition for Teams|Monatliches Abo: Neu|Named|Level 2 10 - 49|5</t>
  </si>
  <si>
    <t>Adobe Audition for Teams|Monatliches Abo: Neu|Named|Level 3 50 - 99|5</t>
  </si>
  <si>
    <t>Adobe Audition for Teams|Monatliches Abo: Neu|Named|Level 4 100+|5</t>
  </si>
  <si>
    <t>Adobe Dimension for Enterprise|Monatliches Abo: Neu|Named|Level 1 1 - 9|5</t>
  </si>
  <si>
    <t>Adobe Dimension for Enterprise|Monatliches Abo: Neu|Named|Level 2 10 - 49|5</t>
  </si>
  <si>
    <t>Adobe Dimension for Enterprise|Monatliches Abo: Neu|Named|Level 3 50 - 99|5</t>
  </si>
  <si>
    <t>Adobe Dimension for Enterprise|Monatliches Abo: Neu|Named|Level 4 100+|5</t>
  </si>
  <si>
    <t>Adobe Dimension for Teams|Monatliches Abo: Neu|Named|Level 1 1 - 9|5</t>
  </si>
  <si>
    <t>Adobe Dimension for Teams|Monatliches Abo: Neu|Named|Level 2 10 - 49|5</t>
  </si>
  <si>
    <t>Adobe Dimension for Teams|Monatliches Abo: Neu|Named|Level 3 50 - 99|5</t>
  </si>
  <si>
    <t>Adobe Dimension for Teams|Monatliches Abo: Neu|Named|Level 4 100+|5</t>
  </si>
  <si>
    <t>Adobe Express for Enterprise|Monatliches Abo: Neu|Named, für studentische Arbeteisplätze (100+)|Level 1 1 - 9|5</t>
  </si>
  <si>
    <t>Adobe Express for Enterprise|Monatliches Abo: Neu|Named, für studentische Arbeteisplätze (100+)|Level 2 10 - 49|5</t>
  </si>
  <si>
    <t>Adobe Express for Enterprise|Monatliches Abo: Neu|Named, für studentische Arbeteisplätze (100+)|Level 3 50 - 99|5</t>
  </si>
  <si>
    <t>Adobe Express for Enterprise|Monatliches Abo: Neu|Named, für studentische Arbeteisplätze (100+)|Level 4 100+|5</t>
  </si>
  <si>
    <t>Adobe Premiere Pro for Enterprise|Monatliches Abo: Neu|Named|Level 1 1 - 9|5</t>
  </si>
  <si>
    <t>Adobe Premiere Pro for Enterprise|Monatliches Abo: Neu|Named|Level 2 10 - 49|5</t>
  </si>
  <si>
    <t>Adobe Premiere Pro for Enterprise|Monatliches Abo: Neu|Named|Level 3 50 - 99|5</t>
  </si>
  <si>
    <t>Adobe Premiere Pro for Enterprise|Monatliches Abo: Neu|Named|Level 4 100+|5</t>
  </si>
  <si>
    <t>Adobe Premiere Pro for Teams|Monatliches Abo: Neu|Named|Level 1 1 - 9|5</t>
  </si>
  <si>
    <t>Adobe Premiere Pro for Teams|Monatliches Abo: Neu|Named|Level 2 10 - 49|5</t>
  </si>
  <si>
    <t>Adobe Premiere Pro for Teams|Monatliches Abo: Neu|Named|Level 3 50 - 99|5</t>
  </si>
  <si>
    <t>Adobe Premiere Pro for Teams|Monatliches Abo: Neu|Named|Level 4 100+|5</t>
  </si>
  <si>
    <t>Adobe Stock for Teams (Large)|Monatliches Abo: Neu|Named, Team, 750 Assets pro Monat|Level 1 1 - 9|5</t>
  </si>
  <si>
    <t>Adobe Stock for Teams (Large)|Monatliches Abo: Neu|Named, Team, 750 Assets pro Monat|Level 2 10 - 49|5</t>
  </si>
  <si>
    <t>Adobe Stock for Teams (Large)|Monatliches Abo: Neu|Named, Team, 750 Assets pro Monat|Level 3 50 - 99|5</t>
  </si>
  <si>
    <t>Adobe Stock for Teams (Large)|Monatliches Abo: Neu|Named, Team, 750 Assets pro Monat|Level 4 100+|5</t>
  </si>
  <si>
    <t>Adobe Stock for Teams (Other)|Monatliches Abo: Neu|Named, Team, 40 Assets pro Monat|Level 1 1 - 9|5</t>
  </si>
  <si>
    <t>Adobe Stock for Teams (Other)|Monatliches Abo: Neu|Named, Team, 40 Assets pro Monat|Level 2 10 - 49|5</t>
  </si>
  <si>
    <t>Adobe Stock for Teams (Other)|Monatliches Abo: Neu|Named, Team, 40 Assets pro Monat|Level 3 50 - 99|5</t>
  </si>
  <si>
    <t>Adobe Stock for Teams (Other)|Monatliches Abo: Neu|Named, Team, 40 Assets pro Monat|Level 4 100+|5</t>
  </si>
  <si>
    <t>Adobe Stock for Teams (Small)|Monatliches Abo: Neu|Named, Team, 10 Assets pro Monat|Level 1 1 - 9|5</t>
  </si>
  <si>
    <t>Adobe Stock for Teams (Small)|Monatliches Abo: Neu|Named, Team, 10 Assets pro Monat|Level 2 10 - 49|5</t>
  </si>
  <si>
    <t>Adobe Stock for Teams (Small)|Monatliches Abo: Neu|Named, Team, 10 Assets pro Monat|Level 3 50 - 99|5</t>
  </si>
  <si>
    <t>Adobe Stock for Teams (Small)|Monatliches Abo: Neu|Named, Team, 10 Assets pro Monat|Level 4 100+|5</t>
  </si>
  <si>
    <t>Adobe TechnicalSuit for Enterprise|Monatliches Abo: Neu|Named|Level 1 1 - 9|5</t>
  </si>
  <si>
    <t>Adobe TechnicalSuit for Enterprise|Monatliches Abo: Neu|Named|Level 2 10 - 49|5</t>
  </si>
  <si>
    <t>Adobe TechnicalSuit for Enterprise|Monatliches Abo: Neu|Named|Level 3 50 - 99|5</t>
  </si>
  <si>
    <t>Adobe TechnicalSuit for Enterprise|Monatliches Abo: Neu|Named|Level 4 100+|5</t>
  </si>
  <si>
    <t>Adobe TechnicalSuit for Teams|Monatliches Abo: Neu|Named|Level 1 1 - 9|5</t>
  </si>
  <si>
    <t>Adobe TechnicalSuit for Teams|Monatliches Abo: Neu|Named|Level 2 10 - 49|5</t>
  </si>
  <si>
    <t>Adobe TechnicalSuit for Teams|Monatliches Abo: Neu|Named|Level 3 50 - 99|5</t>
  </si>
  <si>
    <t>Adobe TechnicalSuit for Teams|Monatliches Abo: Neu|Named|Level 4 100+|5</t>
  </si>
  <si>
    <t>Adobe XD for Enterprise|Monatliches Abo: Neu|Named, zusätzliche Lizenzen nur für bestehender XD Kunden|Level 1 1 - 9|5</t>
  </si>
  <si>
    <t>Adobe XD for Enterprise|Monatliches Abo: Neu|Named, zusätzliche Lizenzen nur für bestehender XD Kunden|Level 2 10 - 49|5</t>
  </si>
  <si>
    <t>Adobe XD for Enterprise|Monatliches Abo: Neu|Named, zusätzliche Lizenzen nur für bestehender XD Kunden|Level 3 50 - 99|5</t>
  </si>
  <si>
    <t>Adobe XD for Enterprise|Monatliches Abo: Neu|Named, zusätzliche Lizenzen nur für bestehender XD Kunden|Level 4 100+|5</t>
  </si>
  <si>
    <t>Adobe XD for Teams|Monatliches Abo: Neu|Named, zusätzliche Lizenzen nur für bestehender XD Kunden|Level 1 1 - 9|5</t>
  </si>
  <si>
    <t>Adobe XD for Teams|Monatliches Abo: Neu|Named, zusätzliche Lizenzen nur für bestehender XD Kunden|Level 2 10 - 49|5</t>
  </si>
  <si>
    <t>Adobe XD for Teams|Monatliches Abo: Neu|Named, zusätzliche Lizenzen nur für bestehender XD Kunden|Level 3 50 - 99|5</t>
  </si>
  <si>
    <t>Adobe XD for Teams|Monatliches Abo: Neu|Named, zusätzliche Lizenzen nur für bestehender XD Kunden|Level 4 100+|5</t>
  </si>
  <si>
    <t>Adobe After Effects for Enterprise|Monatliches Abo: Neu|Named|Level 1 1 - 9|5</t>
  </si>
  <si>
    <t>Adobe After Effects for Enterprise|Monatliches Abo: Neu|Named|Level 2 10 - 49|5</t>
  </si>
  <si>
    <t>Adobe After Effects for Enterprise|Monatliches Abo: Neu|Named|Level 3 50 - 99|5</t>
  </si>
  <si>
    <t>Adobe After Effects for Enterprise|Monatliches Abo: Neu|Named|Level 4 100+|5</t>
  </si>
  <si>
    <t>Adobe After Effects for Teams|Monatliches Abo: Neu|Named|Level 1 1 - 9|5</t>
  </si>
  <si>
    <t>Adobe After Effects for Teams|Monatliches Abo: Neu|Named|Level 2 10 - 49|5</t>
  </si>
  <si>
    <t>Adobe After Effects for Teams|Monatliches Abo: Neu|Named|Level 3 50 - 99|5</t>
  </si>
  <si>
    <t>Adobe After Effects for Teams|Monatliches Abo: Neu|Named|Level 4 100+|5</t>
  </si>
  <si>
    <t>Adobe Animate for Enterprise|Monatliches Abo: Neu|Named|Level 1 1 - 9|5</t>
  </si>
  <si>
    <t>Adobe Animate for Enterprise|Monatliches Abo: Neu|Named|Level 2 10 - 49|5</t>
  </si>
  <si>
    <t>Adobe Animate for Enterprise|Monatliches Abo: Neu|Named|Level 3 50 - 99|5</t>
  </si>
  <si>
    <t>Adobe Animate for Enterprise|Monatliches Abo: Neu|Named|Level 4 100+|5</t>
  </si>
  <si>
    <t>Adobe Animate for Teams|Monatliches Abo: Neu|Named|Level 1 1 - 9|5</t>
  </si>
  <si>
    <t>Adobe Animate for Teams|Monatliches Abo: Neu|Named|Level 2 10 - 49|5</t>
  </si>
  <si>
    <t>Adobe Animate for Teams|Monatliches Abo: Neu|Named|Level 3 50 - 99|5</t>
  </si>
  <si>
    <t>Adobe Animate for Teams|Monatliches Abo: Neu|Named|Level 4 100+|5</t>
  </si>
  <si>
    <t>Adobe Captivate for Enterprise|Monatliches Abo: Neu|Named|Level 1 1 - 9|5</t>
  </si>
  <si>
    <t>Adobe Captivate for Enterprise|Monatliches Abo: Neu|Named|Level 2 10 - 49|5</t>
  </si>
  <si>
    <t>Adobe Captivate for Enterprise|Monatliches Abo: Neu|Named|Level 3 50 - 99|5</t>
  </si>
  <si>
    <t>Adobe Captivate for Enterprise|Monatliches Abo: Neu|Named|Level 4 100+|5</t>
  </si>
  <si>
    <t>Adobe Captivate for Teams|Monatliches Abo: Neu|Named|Level 1 1 - 9|5</t>
  </si>
  <si>
    <t>Adobe Captivate for Teams|Monatliches Abo: Neu|Named|Level 2 10 - 49|5</t>
  </si>
  <si>
    <t>Adobe Captivate for Teams|Monatliches Abo: Neu|Named|Level 3 50 - 99|5</t>
  </si>
  <si>
    <t>Adobe Captivate for Teams|Monatliches Abo: Neu|Named|Level 4 100+|5</t>
  </si>
  <si>
    <t>Adobe Creative Cloud for Enterprise All Apps|Monatliches Abo: Neu|Named|Level 1 1 - 9|5</t>
  </si>
  <si>
    <t>Adobe Creative Cloud for Enterprise All Apps|Monatliches Abo: Neu|Device, HED Shared Device Lizenz Labor und Klassenzimmer|Level 1 1 - 9|5</t>
  </si>
  <si>
    <t>Adobe Creative Cloud for Enterprise All Apps|Monatliches Abo: Neu|Named|Level 2 10 - 49|5</t>
  </si>
  <si>
    <t>Adobe Creative Cloud for Enterprise All Apps|Monatliches Abo: Neu|Device, HED Shared Device Lizenz Labor und Klassenzimmer|Level 2 10 - 49|5</t>
  </si>
  <si>
    <t>Adobe Creative Cloud for Enterprise All Apps|Monatliches Abo: Neu|Named|Level 3 50 - 99|5</t>
  </si>
  <si>
    <t>Adobe Creative Cloud for Enterprise All Apps|Monatliches Abo: Neu|Device, HED Shared Device Lizenz Labor und Klassenzimmer|Level 3 50 - 99|5</t>
  </si>
  <si>
    <t>Adobe Creative Cloud for Enterprise All Apps|Monatliches Abo: Neu|Named|Level 4 100+|5</t>
  </si>
  <si>
    <t>Adobe Creative Cloud for Enterprise All Apps|Monatliches Abo: Neu|Device, HED Shared Device Lizenz Labor und Klassenzimmer|Level 4 100+|5</t>
  </si>
  <si>
    <t>Adobe Creative Cloud for Enterprise All Apps|Monatliches Abo: Neu|Named, für studentische Arbeteisplätze (100+)|Level 4 100+|5</t>
  </si>
  <si>
    <t>Adobe Creative Cloud for Enterprise All Apps|Monatliches Abo: Neu|Named, für studentische Arbeteisplätze (250+)|Level 4 100+|5</t>
  </si>
  <si>
    <t>Adobe Creative Cloud for Teams All Apps|Monatliches Abo: Neu|Named|Level 1 1 - 9|5</t>
  </si>
  <si>
    <t>Adobe Creative Cloud for Teams All Apps|Monatliches Abo: Neu|Named|Level 2 10 - 49|5</t>
  </si>
  <si>
    <t>Adobe Creative Cloud for Teams All Apps|Monatliches Abo: Neu|Named|Level 3 50 - 99|5</t>
  </si>
  <si>
    <t>Adobe Creative Cloud for Teams All Apps|Monatliches Abo: Neu|Named|Level 4 100+|5</t>
  </si>
  <si>
    <t>Adobe Creative Cloud for Teams All Apps with Adobe Stock|Monatliches Abo: Neu|Named, 10 assets per month|Level 1 1 - 9|5</t>
  </si>
  <si>
    <t>Adobe Creative Cloud for Teams All Apps with Adobe Stock|Monatliches Abo: Neu|Named, 10 assets per month|Level 2 10 - 49|5</t>
  </si>
  <si>
    <t>Adobe Creative Cloud for Teams All Apps with Adobe Stock|Monatliches Abo: Neu|Named, 10 assets per month|Level 3 50 - 99|5</t>
  </si>
  <si>
    <t>Adobe Creative Cloud for Teams All Apps with Adobe Stock|Monatliches Abo: Neu|Named, 10 assets per month|Level 4 100+|5</t>
  </si>
  <si>
    <t>Adobe Dreamweaver for Enterprise|Monatliches Abo: Neu|Named|Level 1 1 - 9|5</t>
  </si>
  <si>
    <t>Adobe Dreamweaver for Enterprise|Monatliches Abo: Neu|Named|Level 2 10 - 49|5</t>
  </si>
  <si>
    <t>Adobe Dreamweaver for Enterprise|Monatliches Abo: Neu|Named|Level 3 50 - 99|5</t>
  </si>
  <si>
    <t>Adobe Dreamweaver for Enterprise|Monatliches Abo: Neu|Named|Level 4 100+|5</t>
  </si>
  <si>
    <t>Adobe Dreamweaver for Teams|Monatliches Abo: Neu|Named|Level 1 1 - 9|5</t>
  </si>
  <si>
    <t>Adobe Dreamweaver for Teams|Monatliches Abo: Neu|Named|Level 2 10 - 49|5</t>
  </si>
  <si>
    <t>Adobe Dreamweaver for Teams|Monatliches Abo: Neu|Named|Level 3 50 - 99|5</t>
  </si>
  <si>
    <t>Adobe Dreamweaver for Teams|Monatliches Abo: Neu|Named|Level 4 100+|5</t>
  </si>
  <si>
    <t>Adobe FrameMaker for Enterprise|Monatliches Abo: Neu|Named|Level 1 1 - 9|5</t>
  </si>
  <si>
    <t>Adobe FrameMaker for Enterprise|Monatliches Abo: Neu|Named|Level 2 10 - 49|5</t>
  </si>
  <si>
    <t>Adobe FrameMaker for Enterprise|Monatliches Abo: Neu|Named|Level 3 50 - 99|5</t>
  </si>
  <si>
    <t>Adobe FrameMaker for Enterprise|Monatliches Abo: Neu|Named|Level 4 100+|5</t>
  </si>
  <si>
    <t>Adobe FrameMaker for Teams|Monatliches Abo: Neu|Named|Level 1 1 - 9|5</t>
  </si>
  <si>
    <t>Adobe FrameMaker for Teams|Monatliches Abo: Neu|Named|Level 2 10 - 49|5</t>
  </si>
  <si>
    <t>Adobe FrameMaker for Teams|Monatliches Abo: Neu|Named|Level 3 50 - 99|5</t>
  </si>
  <si>
    <t>Adobe FrameMaker for Teams|Monatliches Abo: Neu|Named|Level 4 100+|5</t>
  </si>
  <si>
    <t>Adobe Illustrator for Enterprise|Monatliches Abo: Neu|Named|Level 1 1 - 9|5</t>
  </si>
  <si>
    <t>Adobe Illustrator for Enterprise|Monatliches Abo: Neu|Named|Level 2 10 - 49|5</t>
  </si>
  <si>
    <t>Adobe Illustrator for Enterprise|Monatliches Abo: Neu|Named|Level 3 50 - 99|5</t>
  </si>
  <si>
    <t>Adobe Illustrator for Enterprise|Monatliches Abo: Neu|Named|Level 4 100+|5</t>
  </si>
  <si>
    <t>Adobe Illustrator for Teams|Monatliches Abo: Neu|Named|Level 1 1 - 9|5</t>
  </si>
  <si>
    <t>Adobe Illustrator for Teams|Monatliches Abo: Neu|Named|Level 2 10 - 49|5</t>
  </si>
  <si>
    <t>Adobe Illustrator for Teams|Monatliches Abo: Neu|Named|Level 3 50 - 99|5</t>
  </si>
  <si>
    <t>Adobe Illustrator for Teams|Monatliches Abo: Neu|Named|Level 4 100+|5</t>
  </si>
  <si>
    <t>Adobe InCopy for Enterprise|Monatliches Abo: Neu|Named|Level 1 1 - 9|5</t>
  </si>
  <si>
    <t>Adobe InCopy for Enterprise|Monatliches Abo: Neu|Named|Level 2 10 - 49|5</t>
  </si>
  <si>
    <t>Adobe InCopy for Enterprise|Monatliches Abo: Neu|Named|Level 3 50 - 99|5</t>
  </si>
  <si>
    <t>Adobe InCopy for Enterprise|Monatliches Abo: Neu|Named|Level 4 100+|5</t>
  </si>
  <si>
    <t>Adobe InCopy for Teams|Monatliches Abo: Neu|Named|Level 1 1 - 9|5</t>
  </si>
  <si>
    <t>Adobe InCopy for Teams|Monatliches Abo: Neu|Named|Level 2 10 - 49|5</t>
  </si>
  <si>
    <t>Adobe InCopy for Teams|Monatliches Abo: Neu|Named|Level 3 50 - 99|5</t>
  </si>
  <si>
    <t>Adobe InCopy for Teams|Monatliches Abo: Neu|Named|Level 4 100+|5</t>
  </si>
  <si>
    <t>Adobe InDesign for Enterprise|Monatliches Abo: Neu|Named|Level 1 1 - 9|5</t>
  </si>
  <si>
    <t>Adobe InDesign for Enterprise|Monatliches Abo: Neu|Named|Level 2 10 - 49|5</t>
  </si>
  <si>
    <t>Adobe InDesign for Enterprise|Monatliches Abo: Neu|Named|Level 3 50 - 99|5</t>
  </si>
  <si>
    <t>Adobe InDesign for Enterprise|Monatliches Abo: Neu|Named|Level 4 100+|5</t>
  </si>
  <si>
    <t>Adobe InDesign for Teams|Monatliches Abo: Neu|Named|Level 1 1 - 9|5</t>
  </si>
  <si>
    <t>Adobe InDesign for Teams|Monatliches Abo: Neu|Named|Level 2 10 - 49|5</t>
  </si>
  <si>
    <t>Adobe InDesign for Teams|Monatliches Abo: Neu|Named|Level 3 50 - 99|5</t>
  </si>
  <si>
    <t>Adobe InDesign for Teams|Monatliches Abo: Neu|Named|Level 4 100+|5</t>
  </si>
  <si>
    <t>Adobe Lightroom Classic for Enterprise|Monatliches Abo: Neu|Named|Level 1 1 - 9|5</t>
  </si>
  <si>
    <t>Adobe Lightroom Classic for Enterprise|Monatliches Abo: Neu|Named|Level 2 10 - 49|5</t>
  </si>
  <si>
    <t>Adobe Lightroom Classic for Enterprise|Monatliches Abo: Neu|Named|Level 3 50 - 99|5</t>
  </si>
  <si>
    <t>Adobe Lightroom Classic for Enterprise|Monatliches Abo: Neu|Named|Level 4 100+|5</t>
  </si>
  <si>
    <t>Adobe Lightroom Classic for Teams|Monatliches Abo: Neu|Named|Level 1 1 - 9|5</t>
  </si>
  <si>
    <t>Adobe Lightroom Classic for Teams|Monatliches Abo: Neu|Named|Level 2 10 - 49|5</t>
  </si>
  <si>
    <t>Adobe Lightroom Classic for Teams|Monatliches Abo: Neu|Named|Level 3 50 - 99|5</t>
  </si>
  <si>
    <t>Adobe Lightroom Classic for Teams|Monatliches Abo: Neu|Named|Level 4 100+|5</t>
  </si>
  <si>
    <t>Adobe Photoshop for Enterprise|Monatliches Abo: Neu|Named|Level 1 1 - 9|5</t>
  </si>
  <si>
    <t>Adobe Photoshop for Enterprise|Monatliches Abo: Neu|Named|Level 2 10 - 49|5</t>
  </si>
  <si>
    <t>Adobe Photoshop for Enterprise|Monatliches Abo: Neu|Named|Level 3 50 - 99|5</t>
  </si>
  <si>
    <t>Adobe Photoshop for Enterprise|Monatliches Abo: Neu|Named|Level 4 100+|5</t>
  </si>
  <si>
    <t>Adobe Photoshop for Teams|Monatliches Abo: Neu|Named|Level 1 1 - 9|5</t>
  </si>
  <si>
    <t>Adobe Photoshop for Teams|Monatliches Abo: Neu|Named|Level 2 10 - 49|5</t>
  </si>
  <si>
    <t>Adobe Photoshop for Teams|Monatliches Abo: Neu|Named|Level 3 50 - 99|5</t>
  </si>
  <si>
    <t>Adobe Photoshop for Teams|Monatliches Abo: Neu|Named|Level 4 100+|5</t>
  </si>
  <si>
    <t>Adobe RoboHelp Office for Enterprise|Monatliches Abo: Neu|Named|Level 1 1 - 9|5</t>
  </si>
  <si>
    <t>Adobe RoboHelp Office for Enterprise|Monatliches Abo: Neu|Named|Level 2 10 - 49|5</t>
  </si>
  <si>
    <t>Adobe RoboHelp Office for Enterprise|Monatliches Abo: Neu|Named|Level 3 50 - 99|5</t>
  </si>
  <si>
    <t>Adobe RoboHelp Office for Enterprise|Monatliches Abo: Neu|Named|Level 4 100+|5</t>
  </si>
  <si>
    <t>Adobe RoboHelp Office for Teams|Monatliches Abo: Neu|Named|Level 1 1 - 9|5</t>
  </si>
  <si>
    <t>Adobe RoboHelp Office for Teams|Monatliches Abo: Neu|Named|Level 2 10 - 49|5</t>
  </si>
  <si>
    <t>Adobe RoboHelp Office for Teams|Monatliches Abo: Neu|Named|Level 3 50 - 99|5</t>
  </si>
  <si>
    <t>Adobe RoboHelp Office for Teams|Monatliches Abo: Neu|Named|Level 4 100+|5</t>
  </si>
  <si>
    <t>Adobe RoboHelp Server for Enterprise|Monatliches Abo: Neu|Named|Level 1 1 - 9|5</t>
  </si>
  <si>
    <t>Adobe RoboHelp Server for Enterprise|Monatliches Abo: Neu|Named|Level 2 10 - 49|5</t>
  </si>
  <si>
    <t>Adobe RoboHelp Server for Enterprise|Monatliches Abo: Neu|Named|Level 3 50 - 99|5</t>
  </si>
  <si>
    <t>Adobe RoboHelp Server for Enterprise|Monatliches Abo: Neu|Named|Level 4 100+|5</t>
  </si>
  <si>
    <t>Acrobat Pro for Enterprise|Monatliches Abo: Neu|Named|Level 1 1 - 9|4</t>
  </si>
  <si>
    <t>Acrobat Pro for Enterprise|Monatliches Abo: Neu|Named|Level 2 10 - 49|4</t>
  </si>
  <si>
    <t>Acrobat Pro for Enterprise|Monatliches Abo: Neu|Named|Level 3 50 - 99|4</t>
  </si>
  <si>
    <t>Acrobat Pro for Enterprise|Monatliches Abo: Neu|Named|Level 4 100+|4</t>
  </si>
  <si>
    <t>Acrobat Pro for Teams|Monatliches Abo: Neu|Named|Level 1 1 - 9|4</t>
  </si>
  <si>
    <t>Acrobat Pro for Teams|Monatliches Abo: Neu|Named|Level 2 10 - 49|4</t>
  </si>
  <si>
    <t>Acrobat Pro for Teams|Monatliches Abo: Neu|Named|Level 3 50 - 99|4</t>
  </si>
  <si>
    <t>Acrobat Pro for Teams|Monatliches Abo: Neu|Named|Level 4 100+|4</t>
  </si>
  <si>
    <t>Acrobat Sign Solutions for Business|Monatliches Abo: Neu|AWS, pro Benutzer|Level 1 1 - 9|4</t>
  </si>
  <si>
    <t>Acrobat Sign Solutions for Business|Monatliches Abo: Neu|Microsoft Azure, pro Benutzer|Level 1 1 - 9|4</t>
  </si>
  <si>
    <t>Acrobat Sign Solutions for Business|Monatliches Abo: Neu|AWS, pro Benutzer|Level 2 10 - 49|4</t>
  </si>
  <si>
    <t>Acrobat Sign Solutions for Business|Monatliches Abo: Neu|Microsoft Azure, pro Benutzer|Level 2 10 - 49|4</t>
  </si>
  <si>
    <t>Acrobat Sign Solutions for Business|Monatliches Abo: Neu|AWS, pro Benutzer|Level 3 50 - 99|4</t>
  </si>
  <si>
    <t>Acrobat Sign Solutions for Business|Monatliches Abo: Neu|Microsoft Azure, pro Benutzer|Level 3 50 - 99|4</t>
  </si>
  <si>
    <t>Acrobat Sign Solutions for Business|Monatliches Abo: Neu|AWS, pro Benutzer|Level 4 100+|4</t>
  </si>
  <si>
    <t>Acrobat Sign Solutions for Business|Monatliches Abo: Neu|Microsoft Azure, pro Benutzer|Level 4 100+|4</t>
  </si>
  <si>
    <t>Acrobat Sign Solutions for Enterprise|Monatliches Abo: Neu|AWS, pro Benutzer|Level 1 1 - 9|4</t>
  </si>
  <si>
    <t>Acrobat Sign Solutions for Enterprise|Monatliches Abo: Neu|Microsoft Azure, pro Benutzer|Level 1 1 - 9|4</t>
  </si>
  <si>
    <t>Acrobat Sign Solutions for Enterprise|Monatliches Abo: Neu|AWS, pro Benutzer|Level 2 10 - 49|4</t>
  </si>
  <si>
    <t>Acrobat Sign Solutions for Enterprise|Monatliches Abo: Neu|Microsoft Azure, pro Benutzer|Level 2 10 - 49|4</t>
  </si>
  <si>
    <t>Acrobat Sign Solutions for Enterprise|Monatliches Abo: Neu|AWS, pro Benutzer|Level 3 50 - 99|4</t>
  </si>
  <si>
    <t>Acrobat Sign Solutions for Enterprise|Monatliches Abo: Neu|Microsoft Azure, pro Benutzer|Level 3 50 - 99|4</t>
  </si>
  <si>
    <t>Acrobat Sign Solutions for Enterprise|Monatliches Abo: Neu|AWS, pro Benutzer|Level 4 100+|4</t>
  </si>
  <si>
    <t>Acrobat Sign Solutions for Enterprise|Monatliches Abo: Neu|Microsoft Azure, pro Benutzer|Level 4 100+|4</t>
  </si>
  <si>
    <t>Adobe Audition for Enterprise|Monatliches Abo: Neu|Named|Level 1 1 - 9|4</t>
  </si>
  <si>
    <t>Adobe Audition for Enterprise|Monatliches Abo: Neu|Named|Level 2 10 - 49|4</t>
  </si>
  <si>
    <t>Adobe Audition for Enterprise|Monatliches Abo: Neu|Named|Level 3 50 - 99|4</t>
  </si>
  <si>
    <t>Adobe Audition for Enterprise|Monatliches Abo: Neu|Named|Level 4 100+|4</t>
  </si>
  <si>
    <t>Adobe Audition for Teams|Monatliches Abo: Neu|Named|Level 1 1 - 9|4</t>
  </si>
  <si>
    <t>Adobe Audition for Teams|Monatliches Abo: Neu|Named|Level 2 10 - 49|4</t>
  </si>
  <si>
    <t>Adobe Audition for Teams|Monatliches Abo: Neu|Named|Level 3 50 - 99|4</t>
  </si>
  <si>
    <t>Adobe Audition for Teams|Monatliches Abo: Neu|Named|Level 4 100+|4</t>
  </si>
  <si>
    <t>Adobe Dimension for Enterprise|Monatliches Abo: Neu|Named|Level 1 1 - 9|4</t>
  </si>
  <si>
    <t>Adobe Dimension for Enterprise|Monatliches Abo: Neu|Named|Level 2 10 - 49|4</t>
  </si>
  <si>
    <t>Adobe Dimension for Enterprise|Monatliches Abo: Neu|Named|Level 3 50 - 99|4</t>
  </si>
  <si>
    <t>Adobe Dimension for Enterprise|Monatliches Abo: Neu|Named|Level 4 100+|4</t>
  </si>
  <si>
    <t>Adobe Dimension for Teams|Monatliches Abo: Neu|Named|Level 1 1 - 9|4</t>
  </si>
  <si>
    <t>Adobe Dimension for Teams|Monatliches Abo: Neu|Named|Level 2 10 - 49|4</t>
  </si>
  <si>
    <t>Adobe Dimension for Teams|Monatliches Abo: Neu|Named|Level 3 50 - 99|4</t>
  </si>
  <si>
    <t>Adobe Dimension for Teams|Monatliches Abo: Neu|Named|Level 4 100+|4</t>
  </si>
  <si>
    <t>Adobe Express for Enterprise|Monatliches Abo: Neu|Named, für studentische Arbeteisplätze (100+)|Level 1 1 - 9|4</t>
  </si>
  <si>
    <t>Adobe Express for Enterprise|Monatliches Abo: Neu|Named, für studentische Arbeteisplätze (100+)|Level 2 10 - 49|4</t>
  </si>
  <si>
    <t>Adobe Express for Enterprise|Monatliches Abo: Neu|Named, für studentische Arbeteisplätze (100+)|Level 3 50 - 99|4</t>
  </si>
  <si>
    <t>Adobe Express for Enterprise|Monatliches Abo: Neu|Named, für studentische Arbeteisplätze (100+)|Level 4 100+|4</t>
  </si>
  <si>
    <t>Adobe Premiere Pro for Enterprise|Monatliches Abo: Neu|Named|Level 1 1 - 9|4</t>
  </si>
  <si>
    <t>Adobe Premiere Pro for Enterprise|Monatliches Abo: Neu|Named|Level 2 10 - 49|4</t>
  </si>
  <si>
    <t>Adobe Premiere Pro for Enterprise|Monatliches Abo: Neu|Named|Level 3 50 - 99|4</t>
  </si>
  <si>
    <t>Adobe Premiere Pro for Enterprise|Monatliches Abo: Neu|Named|Level 4 100+|4</t>
  </si>
  <si>
    <t>Adobe Premiere Pro for Teams|Monatliches Abo: Neu|Named|Level 1 1 - 9|4</t>
  </si>
  <si>
    <t>Adobe Premiere Pro for Teams|Monatliches Abo: Neu|Named|Level 2 10 - 49|4</t>
  </si>
  <si>
    <t>Adobe Premiere Pro for Teams|Monatliches Abo: Neu|Named|Level 3 50 - 99|4</t>
  </si>
  <si>
    <t>Adobe Premiere Pro for Teams|Monatliches Abo: Neu|Named|Level 4 100+|4</t>
  </si>
  <si>
    <t>Adobe Stock for Teams (Large)|Monatliches Abo: Neu|Named, Team, 750 Assets pro Monat|Level 1 1 - 9|4</t>
  </si>
  <si>
    <t>Adobe Stock for Teams (Large)|Monatliches Abo: Neu|Named, Team, 750 Assets pro Monat|Level 2 10 - 49|4</t>
  </si>
  <si>
    <t>Adobe Stock for Teams (Large)|Monatliches Abo: Neu|Named, Team, 750 Assets pro Monat|Level 3 50 - 99|4</t>
  </si>
  <si>
    <t>Adobe Stock for Teams (Large)|Monatliches Abo: Neu|Named, Team, 750 Assets pro Monat|Level 4 100+|4</t>
  </si>
  <si>
    <t>Adobe Stock for Teams (Other)|Monatliches Abo: Neu|Named, Team, 40 Assets pro Monat|Level 1 1 - 9|4</t>
  </si>
  <si>
    <t>Adobe Stock for Teams (Other)|Monatliches Abo: Neu|Named, Team, 40 Assets pro Monat|Level 2 10 - 49|4</t>
  </si>
  <si>
    <t>Adobe Stock for Teams (Other)|Monatliches Abo: Neu|Named, Team, 40 Assets pro Monat|Level 3 50 - 99|4</t>
  </si>
  <si>
    <t>Adobe Stock for Teams (Other)|Monatliches Abo: Neu|Named, Team, 40 Assets pro Monat|Level 4 100+|4</t>
  </si>
  <si>
    <t>Adobe Stock for Teams (Small)|Monatliches Abo: Neu|Named, Team, 10 Assets pro Monat|Level 1 1 - 9|4</t>
  </si>
  <si>
    <t>Adobe Stock for Teams (Small)|Monatliches Abo: Neu|Named, Team, 10 Assets pro Monat|Level 2 10 - 49|4</t>
  </si>
  <si>
    <t>Adobe Stock for Teams (Small)|Monatliches Abo: Neu|Named, Team, 10 Assets pro Monat|Level 3 50 - 99|4</t>
  </si>
  <si>
    <t>Adobe Stock for Teams (Small)|Monatliches Abo: Neu|Named, Team, 10 Assets pro Monat|Level 4 100+|4</t>
  </si>
  <si>
    <t>Adobe TechnicalSuit for Enterprise|Monatliches Abo: Neu|Named|Level 1 1 - 9|4</t>
  </si>
  <si>
    <t>Adobe TechnicalSuit for Enterprise|Monatliches Abo: Neu|Named|Level 2 10 - 49|4</t>
  </si>
  <si>
    <t>Adobe TechnicalSuit for Enterprise|Monatliches Abo: Neu|Named|Level 3 50 - 99|4</t>
  </si>
  <si>
    <t>Adobe TechnicalSuit for Enterprise|Monatliches Abo: Neu|Named|Level 4 100+|4</t>
  </si>
  <si>
    <t>Adobe TechnicalSuit for Teams|Monatliches Abo: Neu|Named|Level 1 1 - 9|4</t>
  </si>
  <si>
    <t>Adobe TechnicalSuit for Teams|Monatliches Abo: Neu|Named|Level 2 10 - 49|4</t>
  </si>
  <si>
    <t>Adobe TechnicalSuit for Teams|Monatliches Abo: Neu|Named|Level 3 50 - 99|4</t>
  </si>
  <si>
    <t>Adobe TechnicalSuit for Teams|Monatliches Abo: Neu|Named|Level 4 100+|4</t>
  </si>
  <si>
    <t>Adobe XD for Enterprise|Monatliches Abo: Neu|Named, zusätzliche Lizenzen nur für bestehender XD Kunden|Level 1 1 - 9|4</t>
  </si>
  <si>
    <t>Adobe XD for Enterprise|Monatliches Abo: Neu|Named, zusätzliche Lizenzen nur für bestehender XD Kunden|Level 2 10 - 49|4</t>
  </si>
  <si>
    <t>Adobe XD for Enterprise|Monatliches Abo: Neu|Named, zusätzliche Lizenzen nur für bestehender XD Kunden|Level 3 50 - 99|4</t>
  </si>
  <si>
    <t>Adobe XD for Enterprise|Monatliches Abo: Neu|Named, zusätzliche Lizenzen nur für bestehender XD Kunden|Level 4 100+|4</t>
  </si>
  <si>
    <t>Adobe XD for Teams|Monatliches Abo: Neu|Named, zusätzliche Lizenzen nur für bestehender XD Kunden|Level 1 1 - 9|4</t>
  </si>
  <si>
    <t>Adobe XD for Teams|Monatliches Abo: Neu|Named, zusätzliche Lizenzen nur für bestehender XD Kunden|Level 2 10 - 49|4</t>
  </si>
  <si>
    <t>Adobe XD for Teams|Monatliches Abo: Neu|Named, zusätzliche Lizenzen nur für bestehender XD Kunden|Level 3 50 - 99|4</t>
  </si>
  <si>
    <t>Adobe XD for Teams|Monatliches Abo: Neu|Named, zusätzliche Lizenzen nur für bestehender XD Kunden|Level 4 100+|4</t>
  </si>
  <si>
    <t>Adobe After Effects for Enterprise|Monatliches Abo: Neu|Named|Level 1 1 - 9|4</t>
  </si>
  <si>
    <t>Adobe After Effects for Enterprise|Monatliches Abo: Neu|Named|Level 2 10 - 49|4</t>
  </si>
  <si>
    <t>Adobe After Effects for Enterprise|Monatliches Abo: Neu|Named|Level 3 50 - 99|4</t>
  </si>
  <si>
    <t>Adobe After Effects for Enterprise|Monatliches Abo: Neu|Named|Level 4 100+|4</t>
  </si>
  <si>
    <t>Adobe After Effects for Teams|Monatliches Abo: Neu|Named|Level 1 1 - 9|4</t>
  </si>
  <si>
    <t>Adobe After Effects for Teams|Monatliches Abo: Neu|Named|Level 2 10 - 49|4</t>
  </si>
  <si>
    <t>Adobe After Effects for Teams|Monatliches Abo: Neu|Named|Level 3 50 - 99|4</t>
  </si>
  <si>
    <t>Adobe After Effects for Teams|Monatliches Abo: Neu|Named|Level 4 100+|4</t>
  </si>
  <si>
    <t>Adobe Animate for Enterprise|Monatliches Abo: Neu|Named|Level 1 1 - 9|4</t>
  </si>
  <si>
    <t>Adobe Animate for Enterprise|Monatliches Abo: Neu|Named|Level 2 10 - 49|4</t>
  </si>
  <si>
    <t>Adobe Animate for Enterprise|Monatliches Abo: Neu|Named|Level 3 50 - 99|4</t>
  </si>
  <si>
    <t>Adobe Animate for Enterprise|Monatliches Abo: Neu|Named|Level 4 100+|4</t>
  </si>
  <si>
    <t>Adobe Animate for Teams|Monatliches Abo: Neu|Named|Level 1 1 - 9|4</t>
  </si>
  <si>
    <t>Adobe Animate for Teams|Monatliches Abo: Neu|Named|Level 2 10 - 49|4</t>
  </si>
  <si>
    <t>Adobe Animate for Teams|Monatliches Abo: Neu|Named|Level 3 50 - 99|4</t>
  </si>
  <si>
    <t>Adobe Animate for Teams|Monatliches Abo: Neu|Named|Level 4 100+|4</t>
  </si>
  <si>
    <t>Adobe Captivate for Enterprise|Monatliches Abo: Neu|Named|Level 1 1 - 9|4</t>
  </si>
  <si>
    <t>Adobe Captivate for Enterprise|Monatliches Abo: Neu|Named|Level 2 10 - 49|4</t>
  </si>
  <si>
    <t>Adobe Captivate for Enterprise|Monatliches Abo: Neu|Named|Level 3 50 - 99|4</t>
  </si>
  <si>
    <t>Adobe Captivate for Enterprise|Monatliches Abo: Neu|Named|Level 4 100+|4</t>
  </si>
  <si>
    <t>Adobe Captivate for Teams|Monatliches Abo: Neu|Named|Level 1 1 - 9|4</t>
  </si>
  <si>
    <t>Adobe Captivate for Teams|Monatliches Abo: Neu|Named|Level 2 10 - 49|4</t>
  </si>
  <si>
    <t>Adobe Captivate for Teams|Monatliches Abo: Neu|Named|Level 3 50 - 99|4</t>
  </si>
  <si>
    <t>Adobe Captivate for Teams|Monatliches Abo: Neu|Named|Level 4 100+|4</t>
  </si>
  <si>
    <t>Adobe Creative Cloud for Enterprise All Apps|Monatliches Abo: Neu|Named|Level 1 1 - 9|4</t>
  </si>
  <si>
    <t>Adobe Creative Cloud for Enterprise All Apps|Monatliches Abo: Neu|Device, HED Shared Device Lizenz Labor und Klassenzimmer|Level 1 1 - 9|4</t>
  </si>
  <si>
    <t>Adobe Creative Cloud for Enterprise All Apps|Monatliches Abo: Neu|Named|Level 2 10 - 49|4</t>
  </si>
  <si>
    <t>Adobe Creative Cloud for Enterprise All Apps|Monatliches Abo: Neu|Device, HED Shared Device Lizenz Labor und Klassenzimmer|Level 2 10 - 49|4</t>
  </si>
  <si>
    <t>Adobe Creative Cloud for Enterprise All Apps|Monatliches Abo: Neu|Named|Level 3 50 - 99|4</t>
  </si>
  <si>
    <t>Adobe Creative Cloud for Enterprise All Apps|Monatliches Abo: Neu|Device, HED Shared Device Lizenz Labor und Klassenzimmer|Level 3 50 - 99|4</t>
  </si>
  <si>
    <t>Adobe Creative Cloud for Enterprise All Apps|Monatliches Abo: Neu|Named|Level 4 100+|4</t>
  </si>
  <si>
    <t>Adobe Creative Cloud for Enterprise All Apps|Monatliches Abo: Neu|Device, HED Shared Device Lizenz Labor und Klassenzimmer|Level 4 100+|4</t>
  </si>
  <si>
    <t>Adobe Creative Cloud for Enterprise All Apps|Monatliches Abo: Neu|Named, für studentische Arbeteisplätze (100+)|Level 4 100+|4</t>
  </si>
  <si>
    <t>Adobe Creative Cloud for Enterprise All Apps|Monatliches Abo: Neu|Named, für studentische Arbeteisplätze (250+)|Level 4 100+|4</t>
  </si>
  <si>
    <t>Adobe Creative Cloud for Teams All Apps|Monatliches Abo: Neu|Named|Level 1 1 - 9|4</t>
  </si>
  <si>
    <t>Adobe Creative Cloud for Teams All Apps|Monatliches Abo: Neu|Named|Level 2 10 - 49|4</t>
  </si>
  <si>
    <t>Adobe Creative Cloud for Teams All Apps|Monatliches Abo: Neu|Named|Level 3 50 - 99|4</t>
  </si>
  <si>
    <t>Adobe Creative Cloud for Teams All Apps|Monatliches Abo: Neu|Named|Level 4 100+|4</t>
  </si>
  <si>
    <t>Adobe Creative Cloud for Teams All Apps with Adobe Stock|Monatliches Abo: Neu|Named, 10 assets per month|Level 1 1 - 9|4</t>
  </si>
  <si>
    <t>Adobe Creative Cloud for Teams All Apps with Adobe Stock|Monatliches Abo: Neu|Named, 10 assets per month|Level 2 10 - 49|4</t>
  </si>
  <si>
    <t>Adobe Creative Cloud for Teams All Apps with Adobe Stock|Monatliches Abo: Neu|Named, 10 assets per month|Level 3 50 - 99|4</t>
  </si>
  <si>
    <t>Adobe Creative Cloud for Teams All Apps with Adobe Stock|Monatliches Abo: Neu|Named, 10 assets per month|Level 4 100+|4</t>
  </si>
  <si>
    <t>Adobe Dreamweaver for Enterprise|Monatliches Abo: Neu|Named|Level 1 1 - 9|4</t>
  </si>
  <si>
    <t>Adobe Dreamweaver for Enterprise|Monatliches Abo: Neu|Named|Level 2 10 - 49|4</t>
  </si>
  <si>
    <t>Adobe Dreamweaver for Enterprise|Monatliches Abo: Neu|Named|Level 3 50 - 99|4</t>
  </si>
  <si>
    <t>Adobe Dreamweaver for Enterprise|Monatliches Abo: Neu|Named|Level 4 100+|4</t>
  </si>
  <si>
    <t>Adobe Dreamweaver for Teams|Monatliches Abo: Neu|Named|Level 1 1 - 9|4</t>
  </si>
  <si>
    <t>Adobe Dreamweaver for Teams|Monatliches Abo: Neu|Named|Level 2 10 - 49|4</t>
  </si>
  <si>
    <t>Adobe Dreamweaver for Teams|Monatliches Abo: Neu|Named|Level 3 50 - 99|4</t>
  </si>
  <si>
    <t>Adobe Dreamweaver for Teams|Monatliches Abo: Neu|Named|Level 4 100+|4</t>
  </si>
  <si>
    <t>Adobe FrameMaker for Enterprise|Monatliches Abo: Neu|Named|Level 1 1 - 9|4</t>
  </si>
  <si>
    <t>Adobe FrameMaker for Enterprise|Monatliches Abo: Neu|Named|Level 2 10 - 49|4</t>
  </si>
  <si>
    <t>Adobe FrameMaker for Enterprise|Monatliches Abo: Neu|Named|Level 3 50 - 99|4</t>
  </si>
  <si>
    <t>Adobe FrameMaker for Enterprise|Monatliches Abo: Neu|Named|Level 4 100+|4</t>
  </si>
  <si>
    <t>Adobe FrameMaker for Teams|Monatliches Abo: Neu|Named|Level 1 1 - 9|4</t>
  </si>
  <si>
    <t>Adobe FrameMaker for Teams|Monatliches Abo: Neu|Named|Level 2 10 - 49|4</t>
  </si>
  <si>
    <t>Adobe FrameMaker for Teams|Monatliches Abo: Neu|Named|Level 3 50 - 99|4</t>
  </si>
  <si>
    <t>Adobe FrameMaker for Teams|Monatliches Abo: Neu|Named|Level 4 100+|4</t>
  </si>
  <si>
    <t>Adobe Illustrator for Enterprise|Monatliches Abo: Neu|Named|Level 1 1 - 9|4</t>
  </si>
  <si>
    <t>Adobe Illustrator for Enterprise|Monatliches Abo: Neu|Named|Level 2 10 - 49|4</t>
  </si>
  <si>
    <t>Adobe Illustrator for Enterprise|Monatliches Abo: Neu|Named|Level 3 50 - 99|4</t>
  </si>
  <si>
    <t>Adobe Illustrator for Enterprise|Monatliches Abo: Neu|Named|Level 4 100+|4</t>
  </si>
  <si>
    <t>Adobe Illustrator for Teams|Monatliches Abo: Neu|Named|Level 1 1 - 9|4</t>
  </si>
  <si>
    <t>Adobe Illustrator for Teams|Monatliches Abo: Neu|Named|Level 2 10 - 49|4</t>
  </si>
  <si>
    <t>Adobe Illustrator for Teams|Monatliches Abo: Neu|Named|Level 3 50 - 99|4</t>
  </si>
  <si>
    <t>Adobe Illustrator for Teams|Monatliches Abo: Neu|Named|Level 4 100+|4</t>
  </si>
  <si>
    <t>Adobe InCopy for Enterprise|Monatliches Abo: Neu|Named|Level 1 1 - 9|4</t>
  </si>
  <si>
    <t>Adobe InCopy for Enterprise|Monatliches Abo: Neu|Named|Level 2 10 - 49|4</t>
  </si>
  <si>
    <t>Adobe InCopy for Enterprise|Monatliches Abo: Neu|Named|Level 3 50 - 99|4</t>
  </si>
  <si>
    <t>Adobe InCopy for Enterprise|Monatliches Abo: Neu|Named|Level 4 100+|4</t>
  </si>
  <si>
    <t>Adobe InCopy for Teams|Monatliches Abo: Neu|Named|Level 1 1 - 9|4</t>
  </si>
  <si>
    <t>Adobe InCopy for Teams|Monatliches Abo: Neu|Named|Level 2 10 - 49|4</t>
  </si>
  <si>
    <t>Adobe InCopy for Teams|Monatliches Abo: Neu|Named|Level 3 50 - 99|4</t>
  </si>
  <si>
    <t>Adobe InCopy for Teams|Monatliches Abo: Neu|Named|Level 4 100+|4</t>
  </si>
  <si>
    <t>Adobe InDesign for Enterprise|Monatliches Abo: Neu|Named|Level 1 1 - 9|4</t>
  </si>
  <si>
    <t>Adobe InDesign for Enterprise|Monatliches Abo: Neu|Named|Level 2 10 - 49|4</t>
  </si>
  <si>
    <t>Adobe InDesign for Enterprise|Monatliches Abo: Neu|Named|Level 3 50 - 99|4</t>
  </si>
  <si>
    <t>Adobe InDesign for Enterprise|Monatliches Abo: Neu|Named|Level 4 100+|4</t>
  </si>
  <si>
    <t>Adobe InDesign for Teams|Monatliches Abo: Neu|Named|Level 1 1 - 9|4</t>
  </si>
  <si>
    <t>Adobe InDesign for Teams|Monatliches Abo: Neu|Named|Level 2 10 - 49|4</t>
  </si>
  <si>
    <t>Adobe InDesign for Teams|Monatliches Abo: Neu|Named|Level 3 50 - 99|4</t>
  </si>
  <si>
    <t>Adobe InDesign for Teams|Monatliches Abo: Neu|Named|Level 4 100+|4</t>
  </si>
  <si>
    <t>Adobe Lightroom Classic for Enterprise|Monatliches Abo: Neu|Named|Level 1 1 - 9|4</t>
  </si>
  <si>
    <t>Adobe Lightroom Classic for Enterprise|Monatliches Abo: Neu|Named|Level 2 10 - 49|4</t>
  </si>
  <si>
    <t>Adobe Lightroom Classic for Enterprise|Monatliches Abo: Neu|Named|Level 3 50 - 99|4</t>
  </si>
  <si>
    <t>Adobe Lightroom Classic for Enterprise|Monatliches Abo: Neu|Named|Level 4 100+|4</t>
  </si>
  <si>
    <t>Adobe Lightroom Classic for Teams|Monatliches Abo: Neu|Named|Level 1 1 - 9|4</t>
  </si>
  <si>
    <t>Adobe Lightroom Classic for Teams|Monatliches Abo: Neu|Named|Level 2 10 - 49|4</t>
  </si>
  <si>
    <t>Adobe Lightroom Classic for Teams|Monatliches Abo: Neu|Named|Level 3 50 - 99|4</t>
  </si>
  <si>
    <t>Adobe Lightroom Classic for Teams|Monatliches Abo: Neu|Named|Level 4 100+|4</t>
  </si>
  <si>
    <t>Adobe Photoshop for Enterprise|Monatliches Abo: Neu|Named|Level 1 1 - 9|4</t>
  </si>
  <si>
    <t>Adobe Photoshop for Enterprise|Monatliches Abo: Neu|Named|Level 2 10 - 49|4</t>
  </si>
  <si>
    <t>Adobe Photoshop for Enterprise|Monatliches Abo: Neu|Named|Level 3 50 - 99|4</t>
  </si>
  <si>
    <t>Adobe Photoshop for Enterprise|Monatliches Abo: Neu|Named|Level 4 100+|4</t>
  </si>
  <si>
    <t>Adobe Photoshop for Teams|Monatliches Abo: Neu|Named|Level 1 1 - 9|4</t>
  </si>
  <si>
    <t>Adobe Photoshop for Teams|Monatliches Abo: Neu|Named|Level 2 10 - 49|4</t>
  </si>
  <si>
    <t>Adobe Photoshop for Teams|Monatliches Abo: Neu|Named|Level 3 50 - 99|4</t>
  </si>
  <si>
    <t>Adobe Photoshop for Teams|Monatliches Abo: Neu|Named|Level 4 100+|4</t>
  </si>
  <si>
    <t>Adobe RoboHelp Office for Enterprise|Monatliches Abo: Neu|Named|Level 1 1 - 9|4</t>
  </si>
  <si>
    <t>Adobe RoboHelp Office for Enterprise|Monatliches Abo: Neu|Named|Level 2 10 - 49|4</t>
  </si>
  <si>
    <t>Adobe RoboHelp Office for Enterprise|Monatliches Abo: Neu|Named|Level 3 50 - 99|4</t>
  </si>
  <si>
    <t>Adobe RoboHelp Office for Enterprise|Monatliches Abo: Neu|Named|Level 4 100+|4</t>
  </si>
  <si>
    <t>Adobe RoboHelp Office for Teams|Monatliches Abo: Neu|Named|Level 1 1 - 9|4</t>
  </si>
  <si>
    <t>Adobe RoboHelp Office for Teams|Monatliches Abo: Neu|Named|Level 2 10 - 49|4</t>
  </si>
  <si>
    <t>Adobe RoboHelp Office for Teams|Monatliches Abo: Neu|Named|Level 3 50 - 99|4</t>
  </si>
  <si>
    <t>Adobe RoboHelp Office for Teams|Monatliches Abo: Neu|Named|Level 4 100+|4</t>
  </si>
  <si>
    <t>Adobe RoboHelp Server for Enterprise|Monatliches Abo: Neu|Named|Level 1 1 - 9|4</t>
  </si>
  <si>
    <t>Adobe RoboHelp Server for Enterprise|Monatliches Abo: Neu|Named|Level 2 10 - 49|4</t>
  </si>
  <si>
    <t>Adobe RoboHelp Server for Enterprise|Monatliches Abo: Neu|Named|Level 3 50 - 99|4</t>
  </si>
  <si>
    <t>Adobe RoboHelp Server for Enterprise|Monatliches Abo: Neu|Named|Level 4 100+|4</t>
  </si>
  <si>
    <t>Acrobat Pro for Enterprise|Monatliches Abo: Neu|Named|Level 1 1 - 9|3</t>
  </si>
  <si>
    <t>Acrobat Pro for Enterprise|Monatliches Abo: Neu|Named|Level 2 10 - 49|3</t>
  </si>
  <si>
    <t>Acrobat Pro for Enterprise|Monatliches Abo: Neu|Named|Level 3 50 - 99|3</t>
  </si>
  <si>
    <t>Acrobat Pro for Enterprise|Monatliches Abo: Neu|Named|Level 4 100+|3</t>
  </si>
  <si>
    <t>Acrobat Pro for Teams|Monatliches Abo: Neu|Named|Level 1 1 - 9|3</t>
  </si>
  <si>
    <t>Acrobat Pro for Teams|Monatliches Abo: Neu|Named|Level 2 10 - 49|3</t>
  </si>
  <si>
    <t>Acrobat Pro for Teams|Monatliches Abo: Neu|Named|Level 3 50 - 99|3</t>
  </si>
  <si>
    <t>Acrobat Pro for Teams|Monatliches Abo: Neu|Named|Level 4 100+|3</t>
  </si>
  <si>
    <t>Acrobat Sign Solutions for Business|Monatliches Abo: Neu|AWS, pro Benutzer|Level 1 1 - 9|3</t>
  </si>
  <si>
    <t>Acrobat Sign Solutions for Business|Monatliches Abo: Neu|Microsoft Azure, pro Benutzer|Level 1 1 - 9|3</t>
  </si>
  <si>
    <t>Acrobat Sign Solutions for Business|Monatliches Abo: Neu|AWS, pro Benutzer|Level 2 10 - 49|3</t>
  </si>
  <si>
    <t>Acrobat Sign Solutions for Business|Monatliches Abo: Neu|Microsoft Azure, pro Benutzer|Level 2 10 - 49|3</t>
  </si>
  <si>
    <t>Acrobat Sign Solutions for Business|Monatliches Abo: Neu|AWS, pro Benutzer|Level 3 50 - 99|3</t>
  </si>
  <si>
    <t>Acrobat Sign Solutions for Business|Monatliches Abo: Neu|Microsoft Azure, pro Benutzer|Level 3 50 - 99|3</t>
  </si>
  <si>
    <t>Acrobat Sign Solutions for Business|Monatliches Abo: Neu|AWS, pro Benutzer|Level 4 100+|3</t>
  </si>
  <si>
    <t>Acrobat Sign Solutions for Business|Monatliches Abo: Neu|Microsoft Azure, pro Benutzer|Level 4 100+|3</t>
  </si>
  <si>
    <t>Acrobat Sign Solutions for Enterprise|Monatliches Abo: Neu|AWS, pro Benutzer|Level 1 1 - 9|3</t>
  </si>
  <si>
    <t>Acrobat Sign Solutions for Enterprise|Monatliches Abo: Neu|Microsoft Azure, pro Benutzer|Level 1 1 - 9|3</t>
  </si>
  <si>
    <t>Acrobat Sign Solutions for Enterprise|Monatliches Abo: Neu|AWS, pro Benutzer|Level 2 10 - 49|3</t>
  </si>
  <si>
    <t>Acrobat Sign Solutions for Enterprise|Monatliches Abo: Neu|Microsoft Azure, pro Benutzer|Level 2 10 - 49|3</t>
  </si>
  <si>
    <t>Acrobat Sign Solutions for Enterprise|Monatliches Abo: Neu|AWS, pro Benutzer|Level 3 50 - 99|3</t>
  </si>
  <si>
    <t>Acrobat Sign Solutions for Enterprise|Monatliches Abo: Neu|Microsoft Azure, pro Benutzer|Level 3 50 - 99|3</t>
  </si>
  <si>
    <t>Acrobat Sign Solutions for Enterprise|Monatliches Abo: Neu|AWS, pro Benutzer|Level 4 100+|3</t>
  </si>
  <si>
    <t>Acrobat Sign Solutions for Enterprise|Monatliches Abo: Neu|Microsoft Azure, pro Benutzer|Level 4 100+|3</t>
  </si>
  <si>
    <t>Adobe Audition for Enterprise|Monatliches Abo: Neu|Named|Level 1 1 - 9|3</t>
  </si>
  <si>
    <t>Adobe Audition for Enterprise|Monatliches Abo: Neu|Named|Level 2 10 - 49|3</t>
  </si>
  <si>
    <t>Adobe Audition for Enterprise|Monatliches Abo: Neu|Named|Level 3 50 - 99|3</t>
  </si>
  <si>
    <t>Adobe Audition for Enterprise|Monatliches Abo: Neu|Named|Level 4 100+|3</t>
  </si>
  <si>
    <t>Adobe Audition for Teams|Monatliches Abo: Neu|Named|Level 1 1 - 9|3</t>
  </si>
  <si>
    <t>Adobe Audition for Teams|Monatliches Abo: Neu|Named|Level 2 10 - 49|3</t>
  </si>
  <si>
    <t>Adobe Audition for Teams|Monatliches Abo: Neu|Named|Level 3 50 - 99|3</t>
  </si>
  <si>
    <t>Adobe Audition for Teams|Monatliches Abo: Neu|Named|Level 4 100+|3</t>
  </si>
  <si>
    <t>Adobe Dimension for Enterprise|Monatliches Abo: Neu|Named|Level 1 1 - 9|3</t>
  </si>
  <si>
    <t>Adobe Dimension for Enterprise|Monatliches Abo: Neu|Named|Level 2 10 - 49|3</t>
  </si>
  <si>
    <t>Adobe Dimension for Enterprise|Monatliches Abo: Neu|Named|Level 3 50 - 99|3</t>
  </si>
  <si>
    <t>Adobe Dimension for Enterprise|Monatliches Abo: Neu|Named|Level 4 100+|3</t>
  </si>
  <si>
    <t>Adobe Dimension for Teams|Monatliches Abo: Neu|Named|Level 1 1 - 9|3</t>
  </si>
  <si>
    <t>Adobe Dimension for Teams|Monatliches Abo: Neu|Named|Level 2 10 - 49|3</t>
  </si>
  <si>
    <t>Adobe Dimension for Teams|Monatliches Abo: Neu|Named|Level 3 50 - 99|3</t>
  </si>
  <si>
    <t>Adobe Dimension for Teams|Monatliches Abo: Neu|Named|Level 4 100+|3</t>
  </si>
  <si>
    <t>Adobe Express for Enterprise|Monatliches Abo: Neu|Named, für studentische Arbeteisplätze (100+)|Level 1 1 - 9|3</t>
  </si>
  <si>
    <t>Adobe Express for Enterprise|Monatliches Abo: Neu|Named, für studentische Arbeteisplätze (100+)|Level 2 10 - 49|3</t>
  </si>
  <si>
    <t>Adobe Express for Enterprise|Monatliches Abo: Neu|Named, für studentische Arbeteisplätze (100+)|Level 3 50 - 99|3</t>
  </si>
  <si>
    <t>Adobe Express for Enterprise|Monatliches Abo: Neu|Named, für studentische Arbeteisplätze (100+)|Level 4 100+|3</t>
  </si>
  <si>
    <t>Adobe Premiere Pro for Enterprise|Monatliches Abo: Neu|Named|Level 1 1 - 9|3</t>
  </si>
  <si>
    <t>Adobe Premiere Pro for Enterprise|Monatliches Abo: Neu|Named|Level 2 10 - 49|3</t>
  </si>
  <si>
    <t>Adobe Premiere Pro for Enterprise|Monatliches Abo: Neu|Named|Level 3 50 - 99|3</t>
  </si>
  <si>
    <t>Adobe Premiere Pro for Enterprise|Monatliches Abo: Neu|Named|Level 4 100+|3</t>
  </si>
  <si>
    <t>Adobe Premiere Pro for Teams|Monatliches Abo: Neu|Named|Level 1 1 - 9|3</t>
  </si>
  <si>
    <t>Adobe Premiere Pro for Teams|Monatliches Abo: Neu|Named|Level 2 10 - 49|3</t>
  </si>
  <si>
    <t>Adobe Premiere Pro for Teams|Monatliches Abo: Neu|Named|Level 3 50 - 99|3</t>
  </si>
  <si>
    <t>Adobe Premiere Pro for Teams|Monatliches Abo: Neu|Named|Level 4 100+|3</t>
  </si>
  <si>
    <t>Adobe Stock for Teams (Large)|Monatliches Abo: Neu|Named, Team, 750 Assets pro Monat|Level 1 1 - 9|3</t>
  </si>
  <si>
    <t>Adobe Stock for Teams (Large)|Monatliches Abo: Neu|Named, Team, 750 Assets pro Monat|Level 2 10 - 49|3</t>
  </si>
  <si>
    <t>Adobe Stock for Teams (Large)|Monatliches Abo: Neu|Named, Team, 750 Assets pro Monat|Level 3 50 - 99|3</t>
  </si>
  <si>
    <t>Adobe Stock for Teams (Large)|Monatliches Abo: Neu|Named, Team, 750 Assets pro Monat|Level 4 100+|3</t>
  </si>
  <si>
    <t>Adobe Stock for Teams (Other)|Monatliches Abo: Neu|Named, Team, 40 Assets pro Monat|Level 1 1 - 9|3</t>
  </si>
  <si>
    <t>Adobe Stock for Teams (Other)|Monatliches Abo: Neu|Named, Team, 40 Assets pro Monat|Level 2 10 - 49|3</t>
  </si>
  <si>
    <t>Adobe Stock for Teams (Other)|Monatliches Abo: Neu|Named, Team, 40 Assets pro Monat|Level 3 50 - 99|3</t>
  </si>
  <si>
    <t>Adobe Stock for Teams (Other)|Monatliches Abo: Neu|Named, Team, 40 Assets pro Monat|Level 4 100+|3</t>
  </si>
  <si>
    <t>Adobe Stock for Teams (Small)|Monatliches Abo: Neu|Named, Team, 10 Assets pro Monat|Level 1 1 - 9|3</t>
  </si>
  <si>
    <t>Adobe Stock for Teams (Small)|Monatliches Abo: Neu|Named, Team, 10 Assets pro Monat|Level 2 10 - 49|3</t>
  </si>
  <si>
    <t>Adobe Stock for Teams (Small)|Monatliches Abo: Neu|Named, Team, 10 Assets pro Monat|Level 3 50 - 99|3</t>
  </si>
  <si>
    <t>Adobe Stock for Teams (Small)|Monatliches Abo: Neu|Named, Team, 10 Assets pro Monat|Level 4 100+|3</t>
  </si>
  <si>
    <t>Adobe TechnicalSuit for Enterprise|Monatliches Abo: Neu|Named|Level 1 1 - 9|3</t>
  </si>
  <si>
    <t>Adobe TechnicalSuit for Enterprise|Monatliches Abo: Neu|Named|Level 2 10 - 49|3</t>
  </si>
  <si>
    <t>Adobe TechnicalSuit for Enterprise|Monatliches Abo: Neu|Named|Level 3 50 - 99|3</t>
  </si>
  <si>
    <t>Adobe TechnicalSuit for Enterprise|Monatliches Abo: Neu|Named|Level 4 100+|3</t>
  </si>
  <si>
    <t>Adobe TechnicalSuit for Teams|Monatliches Abo: Neu|Named|Level 1 1 - 9|3</t>
  </si>
  <si>
    <t>Adobe TechnicalSuit for Teams|Monatliches Abo: Neu|Named|Level 2 10 - 49|3</t>
  </si>
  <si>
    <t>Adobe TechnicalSuit for Teams|Monatliches Abo: Neu|Named|Level 3 50 - 99|3</t>
  </si>
  <si>
    <t>Adobe TechnicalSuit for Teams|Monatliches Abo: Neu|Named|Level 4 100+|3</t>
  </si>
  <si>
    <t>Adobe XD for Enterprise|Monatliches Abo: Neu|Named, zusätzliche Lizenzen nur für bestehender XD Kunden|Level 1 1 - 9|3</t>
  </si>
  <si>
    <t>Adobe XD for Enterprise|Monatliches Abo: Neu|Named, zusätzliche Lizenzen nur für bestehender XD Kunden|Level 2 10 - 49|3</t>
  </si>
  <si>
    <t>Adobe XD for Enterprise|Monatliches Abo: Neu|Named, zusätzliche Lizenzen nur für bestehender XD Kunden|Level 3 50 - 99|3</t>
  </si>
  <si>
    <t>Adobe XD for Enterprise|Monatliches Abo: Neu|Named, zusätzliche Lizenzen nur für bestehender XD Kunden|Level 4 100+|3</t>
  </si>
  <si>
    <t>Adobe XD for Teams|Monatliches Abo: Neu|Named, zusätzliche Lizenzen nur für bestehender XD Kunden|Level 1 1 - 9|3</t>
  </si>
  <si>
    <t>Adobe XD for Teams|Monatliches Abo: Neu|Named, zusätzliche Lizenzen nur für bestehender XD Kunden|Level 2 10 - 49|3</t>
  </si>
  <si>
    <t>Adobe XD for Teams|Monatliches Abo: Neu|Named, zusätzliche Lizenzen nur für bestehender XD Kunden|Level 3 50 - 99|3</t>
  </si>
  <si>
    <t>Adobe XD for Teams|Monatliches Abo: Neu|Named, zusätzliche Lizenzen nur für bestehender XD Kunden|Level 4 100+|3</t>
  </si>
  <si>
    <t>Adobe After Effects for Enterprise|Monatliches Abo: Neu|Named|Level 1 1 - 9|3</t>
  </si>
  <si>
    <t>Adobe After Effects for Enterprise|Monatliches Abo: Neu|Named|Level 2 10 - 49|3</t>
  </si>
  <si>
    <t>Adobe After Effects for Enterprise|Monatliches Abo: Neu|Named|Level 3 50 - 99|3</t>
  </si>
  <si>
    <t>Adobe After Effects for Enterprise|Monatliches Abo: Neu|Named|Level 4 100+|3</t>
  </si>
  <si>
    <t>Adobe After Effects for Teams|Monatliches Abo: Neu|Named|Level 1 1 - 9|3</t>
  </si>
  <si>
    <t>Adobe After Effects for Teams|Monatliches Abo: Neu|Named|Level 2 10 - 49|3</t>
  </si>
  <si>
    <t>Adobe After Effects for Teams|Monatliches Abo: Neu|Named|Level 3 50 - 99|3</t>
  </si>
  <si>
    <t>Adobe After Effects for Teams|Monatliches Abo: Neu|Named|Level 4 100+|3</t>
  </si>
  <si>
    <t>Adobe Animate for Enterprise|Monatliches Abo: Neu|Named|Level 1 1 - 9|3</t>
  </si>
  <si>
    <t>Adobe Animate for Enterprise|Monatliches Abo: Neu|Named|Level 2 10 - 49|3</t>
  </si>
  <si>
    <t>Adobe Animate for Enterprise|Monatliches Abo: Neu|Named|Level 3 50 - 99|3</t>
  </si>
  <si>
    <t>Adobe Animate for Enterprise|Monatliches Abo: Neu|Named|Level 4 100+|3</t>
  </si>
  <si>
    <t>Adobe Animate for Teams|Monatliches Abo: Neu|Named|Level 1 1 - 9|3</t>
  </si>
  <si>
    <t>Adobe Animate for Teams|Monatliches Abo: Neu|Named|Level 2 10 - 49|3</t>
  </si>
  <si>
    <t>Adobe Animate for Teams|Monatliches Abo: Neu|Named|Level 3 50 - 99|3</t>
  </si>
  <si>
    <t>Adobe Animate for Teams|Monatliches Abo: Neu|Named|Level 4 100+|3</t>
  </si>
  <si>
    <t>Adobe Captivate for Enterprise|Monatliches Abo: Neu|Named|Level 1 1 - 9|3</t>
  </si>
  <si>
    <t>Adobe Captivate for Enterprise|Monatliches Abo: Neu|Named|Level 2 10 - 49|3</t>
  </si>
  <si>
    <t>Adobe Captivate for Enterprise|Monatliches Abo: Neu|Named|Level 3 50 - 99|3</t>
  </si>
  <si>
    <t>Adobe Captivate for Enterprise|Monatliches Abo: Neu|Named|Level 4 100+|3</t>
  </si>
  <si>
    <t>Adobe Captivate for Teams|Monatliches Abo: Neu|Named|Level 1 1 - 9|3</t>
  </si>
  <si>
    <t>Adobe Captivate for Teams|Monatliches Abo: Neu|Named|Level 2 10 - 49|3</t>
  </si>
  <si>
    <t>Adobe Captivate for Teams|Monatliches Abo: Neu|Named|Level 3 50 - 99|3</t>
  </si>
  <si>
    <t>Adobe Captivate for Teams|Monatliches Abo: Neu|Named|Level 4 100+|3</t>
  </si>
  <si>
    <t>Adobe Creative Cloud for Enterprise All Apps|Monatliches Abo: Neu|Named|Level 1 1 - 9|3</t>
  </si>
  <si>
    <t>Adobe Creative Cloud for Enterprise All Apps|Monatliches Abo: Neu|Device, HED Shared Device Lizenz Labor und Klassenzimmer|Level 1 1 - 9|3</t>
  </si>
  <si>
    <t>Adobe Creative Cloud for Enterprise All Apps|Monatliches Abo: Neu|Named|Level 2 10 - 49|3</t>
  </si>
  <si>
    <t>Adobe Creative Cloud for Enterprise All Apps|Monatliches Abo: Neu|Device, HED Shared Device Lizenz Labor und Klassenzimmer|Level 2 10 - 49|3</t>
  </si>
  <si>
    <t>Adobe Creative Cloud for Enterprise All Apps|Monatliches Abo: Neu|Named|Level 3 50 - 99|3</t>
  </si>
  <si>
    <t>Adobe Creative Cloud for Enterprise All Apps|Monatliches Abo: Neu|Device, HED Shared Device Lizenz Labor und Klassenzimmer|Level 3 50 - 99|3</t>
  </si>
  <si>
    <t>Adobe Creative Cloud for Enterprise All Apps|Monatliches Abo: Neu|Named|Level 4 100+|3</t>
  </si>
  <si>
    <t>Adobe Creative Cloud for Enterprise All Apps|Monatliches Abo: Neu|Device, HED Shared Device Lizenz Labor und Klassenzimmer|Level 4 100+|3</t>
  </si>
  <si>
    <t>Adobe Creative Cloud for Enterprise All Apps|Monatliches Abo: Neu|Named, für studentische Arbeteisplätze (100+)|Level 4 100+|3</t>
  </si>
  <si>
    <t>Adobe Creative Cloud for Enterprise All Apps|Monatliches Abo: Neu|Named, für studentische Arbeteisplätze (250+)|Level 4 100+|3</t>
  </si>
  <si>
    <t>Adobe Creative Cloud for Teams All Apps|Monatliches Abo: Neu|Named|Level 1 1 - 9|3</t>
  </si>
  <si>
    <t>Adobe Creative Cloud for Teams All Apps|Monatliches Abo: Neu|Named|Level 2 10 - 49|3</t>
  </si>
  <si>
    <t>Adobe Creative Cloud for Teams All Apps|Monatliches Abo: Neu|Named|Level 3 50 - 99|3</t>
  </si>
  <si>
    <t>Adobe Creative Cloud for Teams All Apps|Monatliches Abo: Neu|Named|Level 4 100+|3</t>
  </si>
  <si>
    <t>Adobe Creative Cloud for Teams All Apps with Adobe Stock|Monatliches Abo: Neu|Named, 10 assets per month|Level 1 1 - 9|3</t>
  </si>
  <si>
    <t>Adobe Creative Cloud for Teams All Apps with Adobe Stock|Monatliches Abo: Neu|Named, 10 assets per month|Level 2 10 - 49|3</t>
  </si>
  <si>
    <t>Adobe Creative Cloud for Teams All Apps with Adobe Stock|Monatliches Abo: Neu|Named, 10 assets per month|Level 3 50 - 99|3</t>
  </si>
  <si>
    <t>Adobe Creative Cloud for Teams All Apps with Adobe Stock|Monatliches Abo: Neu|Named, 10 assets per month|Level 4 100+|3</t>
  </si>
  <si>
    <t>Adobe Dreamweaver for Enterprise|Monatliches Abo: Neu|Named|Level 1 1 - 9|3</t>
  </si>
  <si>
    <t>Adobe Dreamweaver for Enterprise|Monatliches Abo: Neu|Named|Level 2 10 - 49|3</t>
  </si>
  <si>
    <t>Adobe Dreamweaver for Enterprise|Monatliches Abo: Neu|Named|Level 3 50 - 99|3</t>
  </si>
  <si>
    <t>Adobe Dreamweaver for Enterprise|Monatliches Abo: Neu|Named|Level 4 100+|3</t>
  </si>
  <si>
    <t>Adobe Dreamweaver for Teams|Monatliches Abo: Neu|Named|Level 1 1 - 9|3</t>
  </si>
  <si>
    <t>Adobe Dreamweaver for Teams|Monatliches Abo: Neu|Named|Level 2 10 - 49|3</t>
  </si>
  <si>
    <t>Adobe Dreamweaver for Teams|Monatliches Abo: Neu|Named|Level 3 50 - 99|3</t>
  </si>
  <si>
    <t>Adobe Dreamweaver for Teams|Monatliches Abo: Neu|Named|Level 4 100+|3</t>
  </si>
  <si>
    <t>Adobe FrameMaker for Enterprise|Monatliches Abo: Neu|Named|Level 1 1 - 9|3</t>
  </si>
  <si>
    <t>Adobe FrameMaker for Enterprise|Monatliches Abo: Neu|Named|Level 2 10 - 49|3</t>
  </si>
  <si>
    <t>Adobe FrameMaker for Enterprise|Monatliches Abo: Neu|Named|Level 3 50 - 99|3</t>
  </si>
  <si>
    <t>Adobe FrameMaker for Enterprise|Monatliches Abo: Neu|Named|Level 4 100+|3</t>
  </si>
  <si>
    <t>Adobe FrameMaker for Teams|Monatliches Abo: Neu|Named|Level 1 1 - 9|3</t>
  </si>
  <si>
    <t>Adobe FrameMaker for Teams|Monatliches Abo: Neu|Named|Level 2 10 - 49|3</t>
  </si>
  <si>
    <t>Adobe FrameMaker for Teams|Monatliches Abo: Neu|Named|Level 3 50 - 99|3</t>
  </si>
  <si>
    <t>Adobe FrameMaker for Teams|Monatliches Abo: Neu|Named|Level 4 100+|3</t>
  </si>
  <si>
    <t>Adobe Illustrator for Enterprise|Monatliches Abo: Neu|Named|Level 1 1 - 9|3</t>
  </si>
  <si>
    <t>Adobe Illustrator for Enterprise|Monatliches Abo: Neu|Named|Level 2 10 - 49|3</t>
  </si>
  <si>
    <t>Adobe Illustrator for Enterprise|Monatliches Abo: Neu|Named|Level 3 50 - 99|3</t>
  </si>
  <si>
    <t>Adobe Illustrator for Enterprise|Monatliches Abo: Neu|Named|Level 4 100+|3</t>
  </si>
  <si>
    <t>Adobe Illustrator for Teams|Monatliches Abo: Neu|Named|Level 1 1 - 9|3</t>
  </si>
  <si>
    <t>Adobe Illustrator for Teams|Monatliches Abo: Neu|Named|Level 2 10 - 49|3</t>
  </si>
  <si>
    <t>Adobe Illustrator for Teams|Monatliches Abo: Neu|Named|Level 3 50 - 99|3</t>
  </si>
  <si>
    <t>Adobe Illustrator for Teams|Monatliches Abo: Neu|Named|Level 4 100+|3</t>
  </si>
  <si>
    <t>Adobe InCopy for Enterprise|Monatliches Abo: Neu|Named|Level 1 1 - 9|3</t>
  </si>
  <si>
    <t>Adobe InCopy for Enterprise|Monatliches Abo: Neu|Named|Level 2 10 - 49|3</t>
  </si>
  <si>
    <t>Adobe InCopy for Enterprise|Monatliches Abo: Neu|Named|Level 3 50 - 99|3</t>
  </si>
  <si>
    <t>Adobe InCopy for Enterprise|Monatliches Abo: Neu|Named|Level 4 100+|3</t>
  </si>
  <si>
    <t>Adobe InCopy for Teams|Monatliches Abo: Neu|Named|Level 1 1 - 9|3</t>
  </si>
  <si>
    <t>Adobe InCopy for Teams|Monatliches Abo: Neu|Named|Level 2 10 - 49|3</t>
  </si>
  <si>
    <t>Adobe InCopy for Teams|Monatliches Abo: Neu|Named|Level 3 50 - 99|3</t>
  </si>
  <si>
    <t>Adobe InCopy for Teams|Monatliches Abo: Neu|Named|Level 4 100+|3</t>
  </si>
  <si>
    <t>Adobe InDesign for Enterprise|Monatliches Abo: Neu|Named|Level 1 1 - 9|3</t>
  </si>
  <si>
    <t>Adobe InDesign for Enterprise|Monatliches Abo: Neu|Named|Level 2 10 - 49|3</t>
  </si>
  <si>
    <t>Adobe InDesign for Enterprise|Monatliches Abo: Neu|Named|Level 3 50 - 99|3</t>
  </si>
  <si>
    <t>Adobe InDesign for Enterprise|Monatliches Abo: Neu|Named|Level 4 100+|3</t>
  </si>
  <si>
    <t>Adobe InDesign for Teams|Monatliches Abo: Neu|Named|Level 1 1 - 9|3</t>
  </si>
  <si>
    <t>Adobe InDesign for Teams|Monatliches Abo: Neu|Named|Level 2 10 - 49|3</t>
  </si>
  <si>
    <t>Adobe InDesign for Teams|Monatliches Abo: Neu|Named|Level 3 50 - 99|3</t>
  </si>
  <si>
    <t>Adobe InDesign for Teams|Monatliches Abo: Neu|Named|Level 4 100+|3</t>
  </si>
  <si>
    <t>Adobe Lightroom Classic for Enterprise|Monatliches Abo: Neu|Named|Level 1 1 - 9|3</t>
  </si>
  <si>
    <t>Adobe Lightroom Classic for Enterprise|Monatliches Abo: Neu|Named|Level 2 10 - 49|3</t>
  </si>
  <si>
    <t>Adobe Lightroom Classic for Enterprise|Monatliches Abo: Neu|Named|Level 3 50 - 99|3</t>
  </si>
  <si>
    <t>Adobe Lightroom Classic for Enterprise|Monatliches Abo: Neu|Named|Level 4 100+|3</t>
  </si>
  <si>
    <t>Adobe Lightroom Classic for Teams|Monatliches Abo: Neu|Named|Level 1 1 - 9|3</t>
  </si>
  <si>
    <t>Adobe Lightroom Classic for Teams|Monatliches Abo: Neu|Named|Level 2 10 - 49|3</t>
  </si>
  <si>
    <t>Adobe Lightroom Classic for Teams|Monatliches Abo: Neu|Named|Level 3 50 - 99|3</t>
  </si>
  <si>
    <t>Adobe Lightroom Classic for Teams|Monatliches Abo: Neu|Named|Level 4 100+|3</t>
  </si>
  <si>
    <t>Adobe Photoshop for Enterprise|Monatliches Abo: Neu|Named|Level 1 1 - 9|3</t>
  </si>
  <si>
    <t>Adobe Photoshop for Enterprise|Monatliches Abo: Neu|Named|Level 2 10 - 49|3</t>
  </si>
  <si>
    <t>Adobe Photoshop for Enterprise|Monatliches Abo: Neu|Named|Level 3 50 - 99|3</t>
  </si>
  <si>
    <t>Adobe Photoshop for Enterprise|Monatliches Abo: Neu|Named|Level 4 100+|3</t>
  </si>
  <si>
    <t>Adobe Photoshop for Teams|Monatliches Abo: Neu|Named|Level 1 1 - 9|3</t>
  </si>
  <si>
    <t>Adobe Photoshop for Teams|Monatliches Abo: Neu|Named|Level 2 10 - 49|3</t>
  </si>
  <si>
    <t>Adobe Photoshop for Teams|Monatliches Abo: Neu|Named|Level 3 50 - 99|3</t>
  </si>
  <si>
    <t>Adobe Photoshop for Teams|Monatliches Abo: Neu|Named|Level 4 100+|3</t>
  </si>
  <si>
    <t>Adobe RoboHelp Office for Enterprise|Monatliches Abo: Neu|Named|Level 1 1 - 9|3</t>
  </si>
  <si>
    <t>Adobe RoboHelp Office for Enterprise|Monatliches Abo: Neu|Named|Level 2 10 - 49|3</t>
  </si>
  <si>
    <t>Adobe RoboHelp Office for Enterprise|Monatliches Abo: Neu|Named|Level 3 50 - 99|3</t>
  </si>
  <si>
    <t>Adobe RoboHelp Office for Enterprise|Monatliches Abo: Neu|Named|Level 4 100+|3</t>
  </si>
  <si>
    <t>Adobe RoboHelp Office for Teams|Monatliches Abo: Neu|Named|Level 1 1 - 9|3</t>
  </si>
  <si>
    <t>Adobe RoboHelp Office for Teams|Monatliches Abo: Neu|Named|Level 2 10 - 49|3</t>
  </si>
  <si>
    <t>Adobe RoboHelp Office for Teams|Monatliches Abo: Neu|Named|Level 3 50 - 99|3</t>
  </si>
  <si>
    <t>Adobe RoboHelp Office for Teams|Monatliches Abo: Neu|Named|Level 4 100+|3</t>
  </si>
  <si>
    <t>Adobe RoboHelp Server for Enterprise|Monatliches Abo: Neu|Named|Level 1 1 - 9|3</t>
  </si>
  <si>
    <t>Adobe RoboHelp Server for Enterprise|Monatliches Abo: Neu|Named|Level 2 10 - 49|3</t>
  </si>
  <si>
    <t>Adobe RoboHelp Server for Enterprise|Monatliches Abo: Neu|Named|Level 3 50 - 99|3</t>
  </si>
  <si>
    <t>Adobe RoboHelp Server for Enterprise|Monatliches Abo: Neu|Named|Level 4 100+|3</t>
  </si>
  <si>
    <t>Acrobat Pro for Enterprise|Monatliches Abo: Neu|Named|Level 1 1 - 9|2</t>
  </si>
  <si>
    <t>Acrobat Pro for Enterprise|Monatliches Abo: Neu|Named|Level 2 10 - 49|2</t>
  </si>
  <si>
    <t>Acrobat Pro for Enterprise|Monatliches Abo: Neu|Named|Level 3 50 - 99|2</t>
  </si>
  <si>
    <t>Acrobat Pro for Enterprise|Monatliches Abo: Neu|Named|Level 4 100+|2</t>
  </si>
  <si>
    <t>Acrobat Pro for Teams|Monatliches Abo: Neu|Named|Level 1 1 - 9|2</t>
  </si>
  <si>
    <t>Acrobat Pro for Teams|Monatliches Abo: Neu|Named|Level 2 10 - 49|2</t>
  </si>
  <si>
    <t>Acrobat Pro for Teams|Monatliches Abo: Neu|Named|Level 3 50 - 99|2</t>
  </si>
  <si>
    <t>Acrobat Pro for Teams|Monatliches Abo: Neu|Named|Level 4 100+|2</t>
  </si>
  <si>
    <t>Acrobat Sign Solutions for Business|Monatliches Abo: Neu|AWS, pro Benutzer|Level 1 1 - 9|2</t>
  </si>
  <si>
    <t>Acrobat Sign Solutions for Business|Monatliches Abo: Neu|Microsoft Azure, pro Benutzer|Level 1 1 - 9|2</t>
  </si>
  <si>
    <t>Acrobat Sign Solutions for Business|Monatliches Abo: Neu|AWS, pro Benutzer|Level 2 10 - 49|2</t>
  </si>
  <si>
    <t>Acrobat Sign Solutions for Business|Monatliches Abo: Neu|Microsoft Azure, pro Benutzer|Level 2 10 - 49|2</t>
  </si>
  <si>
    <t>Acrobat Sign Solutions for Business|Monatliches Abo: Neu|AWS, pro Benutzer|Level 3 50 - 99|2</t>
  </si>
  <si>
    <t>Acrobat Sign Solutions for Business|Monatliches Abo: Neu|Microsoft Azure, pro Benutzer|Level 3 50 - 99|2</t>
  </si>
  <si>
    <t>Acrobat Sign Solutions for Business|Monatliches Abo: Neu|AWS, pro Benutzer|Level 4 100+|2</t>
  </si>
  <si>
    <t>Acrobat Sign Solutions for Business|Monatliches Abo: Neu|Microsoft Azure, pro Benutzer|Level 4 100+|2</t>
  </si>
  <si>
    <t>Acrobat Sign Solutions for Enterprise|Monatliches Abo: Neu|AWS, pro Benutzer|Level 1 1 - 9|2</t>
  </si>
  <si>
    <t>Acrobat Sign Solutions for Enterprise|Monatliches Abo: Neu|Microsoft Azure, pro Benutzer|Level 1 1 - 9|2</t>
  </si>
  <si>
    <t>Acrobat Sign Solutions for Enterprise|Monatliches Abo: Neu|AWS, pro Benutzer|Level 2 10 - 49|2</t>
  </si>
  <si>
    <t>Acrobat Sign Solutions for Enterprise|Monatliches Abo: Neu|Microsoft Azure, pro Benutzer|Level 2 10 - 49|2</t>
  </si>
  <si>
    <t>Acrobat Sign Solutions for Enterprise|Monatliches Abo: Neu|AWS, pro Benutzer|Level 3 50 - 99|2</t>
  </si>
  <si>
    <t>Acrobat Sign Solutions for Enterprise|Monatliches Abo: Neu|Microsoft Azure, pro Benutzer|Level 3 50 - 99|2</t>
  </si>
  <si>
    <t>Acrobat Sign Solutions for Enterprise|Monatliches Abo: Neu|AWS, pro Benutzer|Level 4 100+|2</t>
  </si>
  <si>
    <t>Acrobat Sign Solutions for Enterprise|Monatliches Abo: Neu|Microsoft Azure, pro Benutzer|Level 4 100+|2</t>
  </si>
  <si>
    <t>Adobe Audition for Enterprise|Monatliches Abo: Neu|Named|Level 1 1 - 9|2</t>
  </si>
  <si>
    <t>Adobe Audition for Enterprise|Monatliches Abo: Neu|Named|Level 2 10 - 49|2</t>
  </si>
  <si>
    <t>Adobe Audition for Enterprise|Monatliches Abo: Neu|Named|Level 3 50 - 99|2</t>
  </si>
  <si>
    <t>Adobe Audition for Enterprise|Monatliches Abo: Neu|Named|Level 4 100+|2</t>
  </si>
  <si>
    <t>Adobe Audition for Teams|Monatliches Abo: Neu|Named|Level 1 1 - 9|2</t>
  </si>
  <si>
    <t>Adobe Audition for Teams|Monatliches Abo: Neu|Named|Level 2 10 - 49|2</t>
  </si>
  <si>
    <t>Adobe Audition for Teams|Monatliches Abo: Neu|Named|Level 3 50 - 99|2</t>
  </si>
  <si>
    <t>Adobe Audition for Teams|Monatliches Abo: Neu|Named|Level 4 100+|2</t>
  </si>
  <si>
    <t>Adobe Dimension for Enterprise|Monatliches Abo: Neu|Named|Level 1 1 - 9|2</t>
  </si>
  <si>
    <t>Adobe Dimension for Enterprise|Monatliches Abo: Neu|Named|Level 2 10 - 49|2</t>
  </si>
  <si>
    <t>Adobe Dimension for Enterprise|Monatliches Abo: Neu|Named|Level 3 50 - 99|2</t>
  </si>
  <si>
    <t>Adobe Dimension for Enterprise|Monatliches Abo: Neu|Named|Level 4 100+|2</t>
  </si>
  <si>
    <t>Adobe Dimension for Teams|Monatliches Abo: Neu|Named|Level 1 1 - 9|2</t>
  </si>
  <si>
    <t>Adobe Dimension for Teams|Monatliches Abo: Neu|Named|Level 2 10 - 49|2</t>
  </si>
  <si>
    <t>Adobe Dimension for Teams|Monatliches Abo: Neu|Named|Level 3 50 - 99|2</t>
  </si>
  <si>
    <t>Adobe Dimension for Teams|Monatliches Abo: Neu|Named|Level 4 100+|2</t>
  </si>
  <si>
    <t>Adobe Express for Enterprise|Monatliches Abo: Neu|Named, für studentische Arbeteisplätze (100+)|Level 1 1 - 9|2</t>
  </si>
  <si>
    <t>Adobe Express for Enterprise|Monatliches Abo: Neu|Named, für studentische Arbeteisplätze (100+)|Level 2 10 - 49|2</t>
  </si>
  <si>
    <t>Adobe Express for Enterprise|Monatliches Abo: Neu|Named, für studentische Arbeteisplätze (100+)|Level 3 50 - 99|2</t>
  </si>
  <si>
    <t>Adobe Express for Enterprise|Monatliches Abo: Neu|Named, für studentische Arbeteisplätze (100+)|Level 4 100+|2</t>
  </si>
  <si>
    <t>Adobe Premiere Pro for Enterprise|Monatliches Abo: Neu|Named|Level 1 1 - 9|2</t>
  </si>
  <si>
    <t>Adobe Premiere Pro for Enterprise|Monatliches Abo: Neu|Named|Level 2 10 - 49|2</t>
  </si>
  <si>
    <t>Adobe Premiere Pro for Enterprise|Monatliches Abo: Neu|Named|Level 3 50 - 99|2</t>
  </si>
  <si>
    <t>Adobe Premiere Pro for Enterprise|Monatliches Abo: Neu|Named|Level 4 100+|2</t>
  </si>
  <si>
    <t>Adobe Premiere Pro for Teams|Monatliches Abo: Neu|Named|Level 1 1 - 9|2</t>
  </si>
  <si>
    <t>Adobe Premiere Pro for Teams|Monatliches Abo: Neu|Named|Level 2 10 - 49|2</t>
  </si>
  <si>
    <t>Adobe Premiere Pro for Teams|Monatliches Abo: Neu|Named|Level 3 50 - 99|2</t>
  </si>
  <si>
    <t>Adobe Premiere Pro for Teams|Monatliches Abo: Neu|Named|Level 4 100+|2</t>
  </si>
  <si>
    <t>Adobe Stock for Teams (Large)|Monatliches Abo: Neu|Named, Team, 750 Assets pro Monat|Level 1 1 - 9|2</t>
  </si>
  <si>
    <t>Adobe Stock for Teams (Large)|Monatliches Abo: Neu|Named, Team, 750 Assets pro Monat|Level 2 10 - 49|2</t>
  </si>
  <si>
    <t>Adobe Stock for Teams (Large)|Monatliches Abo: Neu|Named, Team, 750 Assets pro Monat|Level 3 50 - 99|2</t>
  </si>
  <si>
    <t>Adobe Stock for Teams (Large)|Monatliches Abo: Neu|Named, Team, 750 Assets pro Monat|Level 4 100+|2</t>
  </si>
  <si>
    <t>Adobe Stock for Teams (Other)|Monatliches Abo: Neu|Named, Team, 40 Assets pro Monat|Level 1 1 - 9|2</t>
  </si>
  <si>
    <t>Adobe Stock for Teams (Other)|Monatliches Abo: Neu|Named, Team, 40 Assets pro Monat|Level 2 10 - 49|2</t>
  </si>
  <si>
    <t>Adobe Stock for Teams (Other)|Monatliches Abo: Neu|Named, Team, 40 Assets pro Monat|Level 3 50 - 99|2</t>
  </si>
  <si>
    <t>Adobe Stock for Teams (Other)|Monatliches Abo: Neu|Named, Team, 40 Assets pro Monat|Level 4 100+|2</t>
  </si>
  <si>
    <t>Adobe Stock for Teams (Small)|Monatliches Abo: Neu|Named, Team, 10 Assets pro Monat|Level 1 1 - 9|2</t>
  </si>
  <si>
    <t>Adobe Stock for Teams (Small)|Monatliches Abo: Neu|Named, Team, 10 Assets pro Monat|Level 2 10 - 49|2</t>
  </si>
  <si>
    <t>Adobe Stock for Teams (Small)|Monatliches Abo: Neu|Named, Team, 10 Assets pro Monat|Level 3 50 - 99|2</t>
  </si>
  <si>
    <t>Adobe Stock for Teams (Small)|Monatliches Abo: Neu|Named, Team, 10 Assets pro Monat|Level 4 100+|2</t>
  </si>
  <si>
    <t>Adobe TechnicalSuit for Enterprise|Monatliches Abo: Neu|Named|Level 1 1 - 9|2</t>
  </si>
  <si>
    <t>Adobe TechnicalSuit for Enterprise|Monatliches Abo: Neu|Named|Level 2 10 - 49|2</t>
  </si>
  <si>
    <t>Adobe TechnicalSuit for Enterprise|Monatliches Abo: Neu|Named|Level 3 50 - 99|2</t>
  </si>
  <si>
    <t>Adobe TechnicalSuit for Enterprise|Monatliches Abo: Neu|Named|Level 4 100+|2</t>
  </si>
  <si>
    <t>Adobe TechnicalSuit for Teams|Monatliches Abo: Neu|Named|Level 1 1 - 9|2</t>
  </si>
  <si>
    <t>Adobe TechnicalSuit for Teams|Monatliches Abo: Neu|Named|Level 2 10 - 49|2</t>
  </si>
  <si>
    <t>Adobe TechnicalSuit for Teams|Monatliches Abo: Neu|Named|Level 3 50 - 99|2</t>
  </si>
  <si>
    <t>Adobe TechnicalSuit for Teams|Monatliches Abo: Neu|Named|Level 4 100+|2</t>
  </si>
  <si>
    <t>Adobe XD for Enterprise|Monatliches Abo: Neu|Named, zusätzliche Lizenzen nur für bestehender XD Kunden|Level 1 1 - 9|2</t>
  </si>
  <si>
    <t>Adobe XD for Enterprise|Monatliches Abo: Neu|Named, zusätzliche Lizenzen nur für bestehender XD Kunden|Level 2 10 - 49|2</t>
  </si>
  <si>
    <t>Adobe XD for Enterprise|Monatliches Abo: Neu|Named, zusätzliche Lizenzen nur für bestehender XD Kunden|Level 3 50 - 99|2</t>
  </si>
  <si>
    <t>Adobe XD for Enterprise|Monatliches Abo: Neu|Named, zusätzliche Lizenzen nur für bestehender XD Kunden|Level 4 100+|2</t>
  </si>
  <si>
    <t>Adobe XD for Teams|Monatliches Abo: Neu|Named, zusätzliche Lizenzen nur für bestehender XD Kunden|Level 1 1 - 9|2</t>
  </si>
  <si>
    <t>Adobe XD for Teams|Monatliches Abo: Neu|Named, zusätzliche Lizenzen nur für bestehender XD Kunden|Level 2 10 - 49|2</t>
  </si>
  <si>
    <t>Adobe XD for Teams|Monatliches Abo: Neu|Named, zusätzliche Lizenzen nur für bestehender XD Kunden|Level 3 50 - 99|2</t>
  </si>
  <si>
    <t>Adobe XD for Teams|Monatliches Abo: Neu|Named, zusätzliche Lizenzen nur für bestehender XD Kunden|Level 4 100+|2</t>
  </si>
  <si>
    <t>Adobe After Effects for Enterprise|Monatliches Abo: Neu|Named|Level 1 1 - 9|2</t>
  </si>
  <si>
    <t>Adobe After Effects for Enterprise|Monatliches Abo: Neu|Named|Level 2 10 - 49|2</t>
  </si>
  <si>
    <t>Adobe After Effects for Enterprise|Monatliches Abo: Neu|Named|Level 3 50 - 99|2</t>
  </si>
  <si>
    <t>Adobe After Effects for Enterprise|Monatliches Abo: Neu|Named|Level 4 100+|2</t>
  </si>
  <si>
    <t>Adobe After Effects for Teams|Monatliches Abo: Neu|Named|Level 1 1 - 9|2</t>
  </si>
  <si>
    <t>Adobe After Effects for Teams|Monatliches Abo: Neu|Named|Level 2 10 - 49|2</t>
  </si>
  <si>
    <t>Adobe After Effects for Teams|Monatliches Abo: Neu|Named|Level 3 50 - 99|2</t>
  </si>
  <si>
    <t>Adobe After Effects for Teams|Monatliches Abo: Neu|Named|Level 4 100+|2</t>
  </si>
  <si>
    <t>Adobe Animate for Enterprise|Monatliches Abo: Neu|Named|Level 1 1 - 9|2</t>
  </si>
  <si>
    <t>Adobe Animate for Enterprise|Monatliches Abo: Neu|Named|Level 2 10 - 49|2</t>
  </si>
  <si>
    <t>Adobe Animate for Enterprise|Monatliches Abo: Neu|Named|Level 3 50 - 99|2</t>
  </si>
  <si>
    <t>Adobe Animate for Enterprise|Monatliches Abo: Neu|Named|Level 4 100+|2</t>
  </si>
  <si>
    <t>Adobe Animate for Teams|Monatliches Abo: Neu|Named|Level 1 1 - 9|2</t>
  </si>
  <si>
    <t>Adobe Animate for Teams|Monatliches Abo: Neu|Named|Level 2 10 - 49|2</t>
  </si>
  <si>
    <t>Adobe Animate for Teams|Monatliches Abo: Neu|Named|Level 3 50 - 99|2</t>
  </si>
  <si>
    <t>Adobe Animate for Teams|Monatliches Abo: Neu|Named|Level 4 100+|2</t>
  </si>
  <si>
    <t>Adobe Captivate for Enterprise|Monatliches Abo: Neu|Named|Level 1 1 - 9|2</t>
  </si>
  <si>
    <t>Adobe Captivate for Enterprise|Monatliches Abo: Neu|Named|Level 2 10 - 49|2</t>
  </si>
  <si>
    <t>Adobe Captivate for Enterprise|Monatliches Abo: Neu|Named|Level 3 50 - 99|2</t>
  </si>
  <si>
    <t>Adobe Captivate for Enterprise|Monatliches Abo: Neu|Named|Level 4 100+|2</t>
  </si>
  <si>
    <t>Adobe Captivate for Teams|Monatliches Abo: Neu|Named|Level 1 1 - 9|2</t>
  </si>
  <si>
    <t>Adobe Captivate for Teams|Monatliches Abo: Neu|Named|Level 2 10 - 49|2</t>
  </si>
  <si>
    <t>Adobe Captivate for Teams|Monatliches Abo: Neu|Named|Level 3 50 - 99|2</t>
  </si>
  <si>
    <t>Adobe Captivate for Teams|Monatliches Abo: Neu|Named|Level 4 100+|2</t>
  </si>
  <si>
    <t>Adobe Creative Cloud for Enterprise All Apps|Monatliches Abo: Neu|Named|Level 1 1 - 9|2</t>
  </si>
  <si>
    <t>Adobe Creative Cloud for Enterprise All Apps|Monatliches Abo: Neu|Device, HED Shared Device Lizenz Labor und Klassenzimmer|Level 1 1 - 9|2</t>
  </si>
  <si>
    <t>Adobe Creative Cloud for Enterprise All Apps|Monatliches Abo: Neu|Named|Level 2 10 - 49|2</t>
  </si>
  <si>
    <t>Adobe Creative Cloud for Enterprise All Apps|Monatliches Abo: Neu|Device, HED Shared Device Lizenz Labor und Klassenzimmer|Level 2 10 - 49|2</t>
  </si>
  <si>
    <t>Adobe Creative Cloud for Enterprise All Apps|Monatliches Abo: Neu|Named|Level 3 50 - 99|2</t>
  </si>
  <si>
    <t>Adobe Creative Cloud for Enterprise All Apps|Monatliches Abo: Neu|Device, HED Shared Device Lizenz Labor und Klassenzimmer|Level 3 50 - 99|2</t>
  </si>
  <si>
    <t>Adobe Creative Cloud for Enterprise All Apps|Monatliches Abo: Neu|Named|Level 4 100+|2</t>
  </si>
  <si>
    <t>Adobe Creative Cloud for Enterprise All Apps|Monatliches Abo: Neu|Device, HED Shared Device Lizenz Labor und Klassenzimmer|Level 4 100+|2</t>
  </si>
  <si>
    <t>Adobe Creative Cloud for Enterprise All Apps|Monatliches Abo: Neu|Named, für studentische Arbeteisplätze (100+)|Level 4 100+|2</t>
  </si>
  <si>
    <t>Adobe Creative Cloud for Enterprise All Apps|Monatliches Abo: Neu|Named, für studentische Arbeteisplätze (250+)|Level 4 100+|2</t>
  </si>
  <si>
    <t>Adobe Creative Cloud for Teams All Apps|Monatliches Abo: Neu|Named|Level 1 1 - 9|2</t>
  </si>
  <si>
    <t>Adobe Creative Cloud for Teams All Apps|Monatliches Abo: Neu|Named|Level 2 10 - 49|2</t>
  </si>
  <si>
    <t>Adobe Creative Cloud for Teams All Apps|Monatliches Abo: Neu|Named|Level 3 50 - 99|2</t>
  </si>
  <si>
    <t>Adobe Creative Cloud for Teams All Apps|Monatliches Abo: Neu|Named|Level 4 100+|2</t>
  </si>
  <si>
    <t>Adobe Creative Cloud for Teams All Apps with Adobe Stock|Monatliches Abo: Neu|Named, 10 assets per month|Level 1 1 - 9|2</t>
  </si>
  <si>
    <t>Adobe Creative Cloud for Teams All Apps with Adobe Stock|Monatliches Abo: Neu|Named, 10 assets per month|Level 2 10 - 49|2</t>
  </si>
  <si>
    <t>Adobe Creative Cloud for Teams All Apps with Adobe Stock|Monatliches Abo: Neu|Named, 10 assets per month|Level 3 50 - 99|2</t>
  </si>
  <si>
    <t>Adobe Creative Cloud for Teams All Apps with Adobe Stock|Monatliches Abo: Neu|Named, 10 assets per month|Level 4 100+|2</t>
  </si>
  <si>
    <t>Adobe Dreamweaver for Enterprise|Monatliches Abo: Neu|Named|Level 1 1 - 9|2</t>
  </si>
  <si>
    <t>Adobe Dreamweaver for Enterprise|Monatliches Abo: Neu|Named|Level 2 10 - 49|2</t>
  </si>
  <si>
    <t>Adobe Dreamweaver for Enterprise|Monatliches Abo: Neu|Named|Level 3 50 - 99|2</t>
  </si>
  <si>
    <t>Adobe Dreamweaver for Enterprise|Monatliches Abo: Neu|Named|Level 4 100+|2</t>
  </si>
  <si>
    <t>Adobe Dreamweaver for Teams|Monatliches Abo: Neu|Named|Level 1 1 - 9|2</t>
  </si>
  <si>
    <t>Adobe Dreamweaver for Teams|Monatliches Abo: Neu|Named|Level 2 10 - 49|2</t>
  </si>
  <si>
    <t>Adobe Dreamweaver for Teams|Monatliches Abo: Neu|Named|Level 3 50 - 99|2</t>
  </si>
  <si>
    <t>Adobe Dreamweaver for Teams|Monatliches Abo: Neu|Named|Level 4 100+|2</t>
  </si>
  <si>
    <t>Adobe FrameMaker for Enterprise|Monatliches Abo: Neu|Named|Level 1 1 - 9|2</t>
  </si>
  <si>
    <t>Adobe FrameMaker for Enterprise|Monatliches Abo: Neu|Named|Level 2 10 - 49|2</t>
  </si>
  <si>
    <t>Adobe FrameMaker for Enterprise|Monatliches Abo: Neu|Named|Level 3 50 - 99|2</t>
  </si>
  <si>
    <t>Adobe FrameMaker for Enterprise|Monatliches Abo: Neu|Named|Level 4 100+|2</t>
  </si>
  <si>
    <t>Adobe FrameMaker for Teams|Monatliches Abo: Neu|Named|Level 1 1 - 9|2</t>
  </si>
  <si>
    <t>Adobe FrameMaker for Teams|Monatliches Abo: Neu|Named|Level 2 10 - 49|2</t>
  </si>
  <si>
    <t>Adobe FrameMaker for Teams|Monatliches Abo: Neu|Named|Level 3 50 - 99|2</t>
  </si>
  <si>
    <t>Adobe FrameMaker for Teams|Monatliches Abo: Neu|Named|Level 4 100+|2</t>
  </si>
  <si>
    <t>Adobe Illustrator for Enterprise|Monatliches Abo: Neu|Named|Level 1 1 - 9|2</t>
  </si>
  <si>
    <t>Adobe Illustrator for Enterprise|Monatliches Abo: Neu|Named|Level 2 10 - 49|2</t>
  </si>
  <si>
    <t>Adobe Illustrator for Enterprise|Monatliches Abo: Neu|Named|Level 3 50 - 99|2</t>
  </si>
  <si>
    <t>Adobe Illustrator for Enterprise|Monatliches Abo: Neu|Named|Level 4 100+|2</t>
  </si>
  <si>
    <t>Adobe Illustrator for Teams|Monatliches Abo: Neu|Named|Level 1 1 - 9|2</t>
  </si>
  <si>
    <t>Adobe Illustrator for Teams|Monatliches Abo: Neu|Named|Level 2 10 - 49|2</t>
  </si>
  <si>
    <t>Adobe Illustrator for Teams|Monatliches Abo: Neu|Named|Level 3 50 - 99|2</t>
  </si>
  <si>
    <t>Adobe Illustrator for Teams|Monatliches Abo: Neu|Named|Level 4 100+|2</t>
  </si>
  <si>
    <t>Adobe InCopy for Enterprise|Monatliches Abo: Neu|Named|Level 1 1 - 9|2</t>
  </si>
  <si>
    <t>Adobe InCopy for Enterprise|Monatliches Abo: Neu|Named|Level 2 10 - 49|2</t>
  </si>
  <si>
    <t>Adobe InCopy for Enterprise|Monatliches Abo: Neu|Named|Level 3 50 - 99|2</t>
  </si>
  <si>
    <t>Adobe InCopy for Enterprise|Monatliches Abo: Neu|Named|Level 4 100+|2</t>
  </si>
  <si>
    <t>Adobe InCopy for Teams|Monatliches Abo: Neu|Named|Level 1 1 - 9|2</t>
  </si>
  <si>
    <t>Adobe InCopy for Teams|Monatliches Abo: Neu|Named|Level 2 10 - 49|2</t>
  </si>
  <si>
    <t>Adobe InCopy for Teams|Monatliches Abo: Neu|Named|Level 3 50 - 99|2</t>
  </si>
  <si>
    <t>Adobe InCopy for Teams|Monatliches Abo: Neu|Named|Level 4 100+|2</t>
  </si>
  <si>
    <t>Adobe InDesign for Enterprise|Monatliches Abo: Neu|Named|Level 1 1 - 9|2</t>
  </si>
  <si>
    <t>Adobe InDesign for Enterprise|Monatliches Abo: Neu|Named|Level 2 10 - 49|2</t>
  </si>
  <si>
    <t>Adobe InDesign for Enterprise|Monatliches Abo: Neu|Named|Level 3 50 - 99|2</t>
  </si>
  <si>
    <t>Adobe InDesign for Enterprise|Monatliches Abo: Neu|Named|Level 4 100+|2</t>
  </si>
  <si>
    <t>Adobe InDesign for Teams|Monatliches Abo: Neu|Named|Level 1 1 - 9|2</t>
  </si>
  <si>
    <t>Adobe InDesign for Teams|Monatliches Abo: Neu|Named|Level 2 10 - 49|2</t>
  </si>
  <si>
    <t>Adobe InDesign for Teams|Monatliches Abo: Neu|Named|Level 3 50 - 99|2</t>
  </si>
  <si>
    <t>Adobe InDesign for Teams|Monatliches Abo: Neu|Named|Level 4 100+|2</t>
  </si>
  <si>
    <t>Adobe Lightroom Classic for Enterprise|Monatliches Abo: Neu|Named|Level 1 1 - 9|2</t>
  </si>
  <si>
    <t>Adobe Lightroom Classic for Enterprise|Monatliches Abo: Neu|Named|Level 2 10 - 49|2</t>
  </si>
  <si>
    <t>Adobe Lightroom Classic for Enterprise|Monatliches Abo: Neu|Named|Level 3 50 - 99|2</t>
  </si>
  <si>
    <t>Adobe Lightroom Classic for Enterprise|Monatliches Abo: Neu|Named|Level 4 100+|2</t>
  </si>
  <si>
    <t>Adobe Lightroom Classic for Teams|Monatliches Abo: Neu|Named|Level 1 1 - 9|2</t>
  </si>
  <si>
    <t>Adobe Lightroom Classic for Teams|Monatliches Abo: Neu|Named|Level 2 10 - 49|2</t>
  </si>
  <si>
    <t>Adobe Lightroom Classic for Teams|Monatliches Abo: Neu|Named|Level 3 50 - 99|2</t>
  </si>
  <si>
    <t>Adobe Lightroom Classic for Teams|Monatliches Abo: Neu|Named|Level 4 100+|2</t>
  </si>
  <si>
    <t>Adobe Photoshop for Enterprise|Monatliches Abo: Neu|Named|Level 1 1 - 9|2</t>
  </si>
  <si>
    <t>Adobe Photoshop for Enterprise|Monatliches Abo: Neu|Named|Level 2 10 - 49|2</t>
  </si>
  <si>
    <t>Adobe Photoshop for Enterprise|Monatliches Abo: Neu|Named|Level 3 50 - 99|2</t>
  </si>
  <si>
    <t>Adobe Photoshop for Enterprise|Monatliches Abo: Neu|Named|Level 4 100+|2</t>
  </si>
  <si>
    <t>Adobe Photoshop for Teams|Monatliches Abo: Neu|Named|Level 1 1 - 9|2</t>
  </si>
  <si>
    <t>Adobe Photoshop for Teams|Monatliches Abo: Neu|Named|Level 2 10 - 49|2</t>
  </si>
  <si>
    <t>Adobe Photoshop for Teams|Monatliches Abo: Neu|Named|Level 3 50 - 99|2</t>
  </si>
  <si>
    <t>Adobe Photoshop for Teams|Monatliches Abo: Neu|Named|Level 4 100+|2</t>
  </si>
  <si>
    <t>Adobe RoboHelp Office for Enterprise|Monatliches Abo: Neu|Named|Level 1 1 - 9|2</t>
  </si>
  <si>
    <t>Adobe RoboHelp Office for Enterprise|Monatliches Abo: Neu|Named|Level 2 10 - 49|2</t>
  </si>
  <si>
    <t>Adobe RoboHelp Office for Enterprise|Monatliches Abo: Neu|Named|Level 3 50 - 99|2</t>
  </si>
  <si>
    <t>Adobe RoboHelp Office for Enterprise|Monatliches Abo: Neu|Named|Level 4 100+|2</t>
  </si>
  <si>
    <t>Adobe RoboHelp Office for Teams|Monatliches Abo: Neu|Named|Level 1 1 - 9|2</t>
  </si>
  <si>
    <t>Adobe RoboHelp Office for Teams|Monatliches Abo: Neu|Named|Level 2 10 - 49|2</t>
  </si>
  <si>
    <t>Adobe RoboHelp Office for Teams|Monatliches Abo: Neu|Named|Level 3 50 - 99|2</t>
  </si>
  <si>
    <t>Adobe RoboHelp Office for Teams|Monatliches Abo: Neu|Named|Level 4 100+|2</t>
  </si>
  <si>
    <t>Adobe RoboHelp Server for Enterprise|Monatliches Abo: Neu|Named|Level 1 1 - 9|2</t>
  </si>
  <si>
    <t>Adobe RoboHelp Server for Enterprise|Monatliches Abo: Neu|Named|Level 2 10 - 49|2</t>
  </si>
  <si>
    <t>Adobe RoboHelp Server for Enterprise|Monatliches Abo: Neu|Named|Level 3 50 - 99|2</t>
  </si>
  <si>
    <t>Adobe RoboHelp Server for Enterprise|Monatliches Abo: Neu|Named|Level 4 100+|2</t>
  </si>
  <si>
    <t>Acrobat Pro for Enterprise|Monatliches Abo: Neu|Named|Level 1 1 - 9|1</t>
  </si>
  <si>
    <t>Acrobat Pro for Enterprise|Monatliches Abo: Neu|Named|Level 2 10 - 49|1</t>
  </si>
  <si>
    <t>Acrobat Pro for Enterprise|Monatliches Abo: Neu|Named|Level 3 50 - 99|1</t>
  </si>
  <si>
    <t>Acrobat Pro for Enterprise|Monatliches Abo: Neu|Named|Level 4 100+|1</t>
  </si>
  <si>
    <t>Acrobat Pro for Teams|Monatliches Abo: Neu|Named|Level 1 1 - 9|1</t>
  </si>
  <si>
    <t>Acrobat Pro for Teams|Monatliches Abo: Neu|Named|Level 2 10 - 49|1</t>
  </si>
  <si>
    <t>Acrobat Pro for Teams|Monatliches Abo: Neu|Named|Level 3 50 - 99|1</t>
  </si>
  <si>
    <t>Acrobat Pro for Teams|Monatliches Abo: Neu|Named|Level 4 100+|1</t>
  </si>
  <si>
    <t>Acrobat Sign Solutions for Business|Monatliches Abo: Neu|AWS, pro Benutzer|Level 1 1 - 9|1</t>
  </si>
  <si>
    <t>Acrobat Sign Solutions for Business|Monatliches Abo: Neu|Microsoft Azure, pro Benutzer|Level 1 1 - 9|1</t>
  </si>
  <si>
    <t>Acrobat Sign Solutions for Business|Monatliches Abo: Neu|AWS, pro Benutzer|Level 2 10 - 49|1</t>
  </si>
  <si>
    <t>Acrobat Sign Solutions for Business|Monatliches Abo: Neu|Microsoft Azure, pro Benutzer|Level 2 10 - 49|1</t>
  </si>
  <si>
    <t>Acrobat Sign Solutions for Business|Monatliches Abo: Neu|AWS, pro Benutzer|Level 3 50 - 99|1</t>
  </si>
  <si>
    <t>Acrobat Sign Solutions for Business|Monatliches Abo: Neu|Microsoft Azure, pro Benutzer|Level 3 50 - 99|1</t>
  </si>
  <si>
    <t>Acrobat Sign Solutions for Business|Monatliches Abo: Neu|AWS, pro Benutzer|Level 4 100+|1</t>
  </si>
  <si>
    <t>Acrobat Sign Solutions for Business|Monatliches Abo: Neu|Microsoft Azure, pro Benutzer|Level 4 100+|1</t>
  </si>
  <si>
    <t>Acrobat Sign Solutions for Enterprise|Monatliches Abo: Neu|AWS, pro Benutzer|Level 1 1 - 9|1</t>
  </si>
  <si>
    <t>Acrobat Sign Solutions for Enterprise|Monatliches Abo: Neu|Microsoft Azure, pro Benutzer|Level 1 1 - 9|1</t>
  </si>
  <si>
    <t>Acrobat Sign Solutions for Enterprise|Monatliches Abo: Neu|AWS, pro Benutzer|Level 2 10 - 49|1</t>
  </si>
  <si>
    <t>Acrobat Sign Solutions for Enterprise|Monatliches Abo: Neu|Microsoft Azure, pro Benutzer|Level 2 10 - 49|1</t>
  </si>
  <si>
    <t>Acrobat Sign Solutions for Enterprise|Monatliches Abo: Neu|AWS, pro Benutzer|Level 3 50 - 99|1</t>
  </si>
  <si>
    <t>Acrobat Sign Solutions for Enterprise|Monatliches Abo: Neu|Microsoft Azure, pro Benutzer|Level 3 50 - 99|1</t>
  </si>
  <si>
    <t>Acrobat Sign Solutions for Enterprise|Monatliches Abo: Neu|AWS, pro Benutzer|Level 4 100+|1</t>
  </si>
  <si>
    <t>Acrobat Sign Solutions for Enterprise|Monatliches Abo: Neu|Microsoft Azure, pro Benutzer|Level 4 100+|1</t>
  </si>
  <si>
    <t>Adobe Audition for Enterprise|Monatliches Abo: Neu|Named|Level 1 1 - 9|1</t>
  </si>
  <si>
    <t>Adobe Audition for Enterprise|Monatliches Abo: Neu|Named|Level 2 10 - 49|1</t>
  </si>
  <si>
    <t>Adobe Audition for Enterprise|Monatliches Abo: Neu|Named|Level 3 50 - 99|1</t>
  </si>
  <si>
    <t>Adobe Audition for Enterprise|Monatliches Abo: Neu|Named|Level 4 100+|1</t>
  </si>
  <si>
    <t>Adobe Audition for Teams|Monatliches Abo: Neu|Named|Level 1 1 - 9|1</t>
  </si>
  <si>
    <t>Adobe Audition for Teams|Monatliches Abo: Neu|Named|Level 2 10 - 49|1</t>
  </si>
  <si>
    <t>Adobe Audition for Teams|Monatliches Abo: Neu|Named|Level 3 50 - 99|1</t>
  </si>
  <si>
    <t>Adobe Audition for Teams|Monatliches Abo: Neu|Named|Level 4 100+|1</t>
  </si>
  <si>
    <t>Adobe Dimension for Enterprise|Monatliches Abo: Neu|Named|Level 1 1 - 9|1</t>
  </si>
  <si>
    <t>Adobe Dimension for Enterprise|Monatliches Abo: Neu|Named|Level 2 10 - 49|1</t>
  </si>
  <si>
    <t>Adobe Dimension for Enterprise|Monatliches Abo: Neu|Named|Level 3 50 - 99|1</t>
  </si>
  <si>
    <t>Adobe Dimension for Enterprise|Monatliches Abo: Neu|Named|Level 4 100+|1</t>
  </si>
  <si>
    <t>Adobe Dimension for Teams|Monatliches Abo: Neu|Named|Level 1 1 - 9|1</t>
  </si>
  <si>
    <t>Adobe Dimension for Teams|Monatliches Abo: Neu|Named|Level 2 10 - 49|1</t>
  </si>
  <si>
    <t>Adobe Dimension for Teams|Monatliches Abo: Neu|Named|Level 3 50 - 99|1</t>
  </si>
  <si>
    <t>Adobe Dimension for Teams|Monatliches Abo: Neu|Named|Level 4 100+|1</t>
  </si>
  <si>
    <t>Adobe Express for Enterprise|Monatliches Abo: Neu|Named, für studentische Arbeteisplätze (100+)|Level 1 1 - 9|1</t>
  </si>
  <si>
    <t>Adobe Express for Enterprise|Monatliches Abo: Neu|Named, für studentische Arbeteisplätze (100+)|Level 2 10 - 49|1</t>
  </si>
  <si>
    <t>Adobe Express for Enterprise|Monatliches Abo: Neu|Named, für studentische Arbeteisplätze (100+)|Level 3 50 - 99|1</t>
  </si>
  <si>
    <t>Adobe Premiere Pro for Enterprise|Monatliches Abo: Neu|Named|Level 1 1 - 9|1</t>
  </si>
  <si>
    <t>Adobe Premiere Pro for Enterprise|Monatliches Abo: Neu|Named|Level 2 10 - 49|1</t>
  </si>
  <si>
    <t>Adobe Premiere Pro for Enterprise|Monatliches Abo: Neu|Named|Level 3 50 - 99|1</t>
  </si>
  <si>
    <t>Adobe Premiere Pro for Enterprise|Monatliches Abo: Neu|Named|Level 4 100+|1</t>
  </si>
  <si>
    <t>Adobe Premiere Pro for Teams|Monatliches Abo: Neu|Named|Level 1 1 - 9|1</t>
  </si>
  <si>
    <t>Adobe Premiere Pro for Teams|Monatliches Abo: Neu|Named|Level 2 10 - 49|1</t>
  </si>
  <si>
    <t>Adobe Premiere Pro for Teams|Monatliches Abo: Neu|Named|Level 3 50 - 99|1</t>
  </si>
  <si>
    <t>Adobe Premiere Pro for Teams|Monatliches Abo: Neu|Named|Level 4 100+|1</t>
  </si>
  <si>
    <t>Adobe Stock for Teams (Large)|Monatliches Abo: Neu|Named, Team, 750 Assets pro Monat|Level 1 1 - 9|1</t>
  </si>
  <si>
    <t>Adobe Stock for Teams (Large)|Monatliches Abo: Neu|Named, Team, 750 Assets pro Monat|Level 2 10 - 49|1</t>
  </si>
  <si>
    <t>Adobe Stock for Teams (Large)|Monatliches Abo: Neu|Named, Team, 750 Assets pro Monat|Level 3 50 - 99|1</t>
  </si>
  <si>
    <t>Adobe Stock for Teams (Large)|Monatliches Abo: Neu|Named, Team, 750 Assets pro Monat|Level 4 100+|1</t>
  </si>
  <si>
    <t>Adobe Stock for Teams (Other)|Monatliches Abo: Neu|Named, Team, 40 Assets pro Monat|Level 1 1 - 9|1</t>
  </si>
  <si>
    <t>Adobe Stock for Teams (Other)|Monatliches Abo: Neu|Named, Team, 40 Assets pro Monat|Level 2 10 - 49|1</t>
  </si>
  <si>
    <t>Adobe Stock for Teams (Other)|Monatliches Abo: Neu|Named, Team, 40 Assets pro Monat|Level 3 50 - 99|1</t>
  </si>
  <si>
    <t>Adobe Stock for Teams (Other)|Monatliches Abo: Neu|Named, Team, 40 Assets pro Monat|Level 4 100+|1</t>
  </si>
  <si>
    <t>Adobe Stock for Teams (Small)|Monatliches Abo: Neu|Named, Team, 10 Assets pro Monat|Level 1 1 - 9|1</t>
  </si>
  <si>
    <t>Adobe Stock for Teams (Small)|Monatliches Abo: Neu|Named, Team, 10 Assets pro Monat|Level 2 10 - 49|1</t>
  </si>
  <si>
    <t>Adobe Stock for Teams (Small)|Monatliches Abo: Neu|Named, Team, 10 Assets pro Monat|Level 3 50 - 99|1</t>
  </si>
  <si>
    <t>Adobe Stock for Teams (Small)|Monatliches Abo: Neu|Named, Team, 10 Assets pro Monat|Level 4 100+|1</t>
  </si>
  <si>
    <t>Adobe TechnicalSuit for Enterprise|Monatliches Abo: Neu|Named|Level 1 1 - 9|1</t>
  </si>
  <si>
    <t>Adobe TechnicalSuit for Enterprise|Monatliches Abo: Neu|Named|Level 2 10 - 49|1</t>
  </si>
  <si>
    <t>Adobe TechnicalSuit for Enterprise|Monatliches Abo: Neu|Named|Level 3 50 - 99|1</t>
  </si>
  <si>
    <t>Adobe TechnicalSuit for Enterprise|Monatliches Abo: Neu|Named|Level 4 100+|1</t>
  </si>
  <si>
    <t>Adobe TechnicalSuit for Teams|Monatliches Abo: Neu|Named|Level 1 1 - 9|1</t>
  </si>
  <si>
    <t>Adobe TechnicalSuit for Teams|Monatliches Abo: Neu|Named|Level 2 10 - 49|1</t>
  </si>
  <si>
    <t>Adobe TechnicalSuit for Teams|Monatliches Abo: Neu|Named|Level 3 50 - 99|1</t>
  </si>
  <si>
    <t>Adobe TechnicalSuit for Teams|Monatliches Abo: Neu|Named|Level 4 100+|1</t>
  </si>
  <si>
    <t>Adobe XD for Enterprise|Monatliches Abo: Neu|Named, zusätzliche Lizenzen nur für bestehender XD Kunden|Level 1 1 - 9|1</t>
  </si>
  <si>
    <t>Adobe XD for Enterprise|Monatliches Abo: Neu|Named, zusätzliche Lizenzen nur für bestehender XD Kunden|Level 2 10 - 49|1</t>
  </si>
  <si>
    <t>Adobe XD for Enterprise|Monatliches Abo: Neu|Named, zusätzliche Lizenzen nur für bestehender XD Kunden|Level 3 50 - 99|1</t>
  </si>
  <si>
    <t>Adobe XD for Enterprise|Monatliches Abo: Neu|Named, zusätzliche Lizenzen nur für bestehender XD Kunden|Level 4 100+|1</t>
  </si>
  <si>
    <t>Adobe XD for Teams|Monatliches Abo: Neu|Named, zusätzliche Lizenzen nur für bestehender XD Kunden|Level 1 1 - 9|1</t>
  </si>
  <si>
    <t>Adobe XD for Teams|Monatliches Abo: Neu|Named, zusätzliche Lizenzen nur für bestehender XD Kunden|Level 2 10 - 49|1</t>
  </si>
  <si>
    <t>Adobe XD for Teams|Monatliches Abo: Neu|Named, zusätzliche Lizenzen nur für bestehender XD Kunden|Level 3 50 - 99|1</t>
  </si>
  <si>
    <t>Adobe XD for Teams|Monatliches Abo: Neu|Named, zusätzliche Lizenzen nur für bestehender XD Kunden|Level 4 100+|1</t>
  </si>
  <si>
    <t>Adobe After Effects for Enterprise|Monatliches Abo: Neu|Named|Level 1 1 - 9|1</t>
  </si>
  <si>
    <t>Adobe After Effects for Enterprise|Monatliches Abo: Neu|Named|Level 2 10 - 49|1</t>
  </si>
  <si>
    <t>Adobe After Effects for Enterprise|Monatliches Abo: Neu|Named|Level 3 50 - 99|1</t>
  </si>
  <si>
    <t>Adobe After Effects for Enterprise|Monatliches Abo: Neu|Named|Level 4 100+|1</t>
  </si>
  <si>
    <t>Adobe After Effects for Teams|Monatliches Abo: Neu|Named|Level 1 1 - 9|1</t>
  </si>
  <si>
    <t>Adobe After Effects for Teams|Monatliches Abo: Neu|Named|Level 2 10 - 49|1</t>
  </si>
  <si>
    <t>Adobe After Effects for Teams|Monatliches Abo: Neu|Named|Level 3 50 - 99|1</t>
  </si>
  <si>
    <t>Adobe After Effects for Teams|Monatliches Abo: Neu|Named|Level 4 100+|1</t>
  </si>
  <si>
    <t>Adobe Animate for Enterprise|Monatliches Abo: Neu|Named|Level 1 1 - 9|1</t>
  </si>
  <si>
    <t>Adobe Animate for Enterprise|Monatliches Abo: Neu|Named|Level 2 10 - 49|1</t>
  </si>
  <si>
    <t>Adobe Animate for Enterprise|Monatliches Abo: Neu|Named|Level 3 50 - 99|1</t>
  </si>
  <si>
    <t>Adobe Animate for Enterprise|Monatliches Abo: Neu|Named|Level 4 100+|1</t>
  </si>
  <si>
    <t>Adobe Animate for Teams|Monatliches Abo: Neu|Named|Level 1 1 - 9|1</t>
  </si>
  <si>
    <t>Adobe Animate for Teams|Monatliches Abo: Neu|Named|Level 2 10 - 49|1</t>
  </si>
  <si>
    <t>Adobe Animate for Teams|Monatliches Abo: Neu|Named|Level 3 50 - 99|1</t>
  </si>
  <si>
    <t>Adobe Animate for Teams|Monatliches Abo: Neu|Named|Level 4 100+|1</t>
  </si>
  <si>
    <t>Adobe Captivate for Enterprise|Monatliches Abo: Neu|Named|Level 1 1 - 9|1</t>
  </si>
  <si>
    <t>Adobe Captivate for Enterprise|Monatliches Abo: Neu|Named|Level 2 10 - 49|1</t>
  </si>
  <si>
    <t>Adobe Captivate for Enterprise|Monatliches Abo: Neu|Named|Level 3 50 - 99|1</t>
  </si>
  <si>
    <t>Adobe Captivate for Enterprise|Monatliches Abo: Neu|Named|Level 4 100+|1</t>
  </si>
  <si>
    <t>Adobe Captivate for Teams|Monatliches Abo: Neu|Named|Level 1 1 - 9|1</t>
  </si>
  <si>
    <t>Adobe Captivate for Teams|Monatliches Abo: Neu|Named|Level 2 10 - 49|1</t>
  </si>
  <si>
    <t>Adobe Captivate for Teams|Monatliches Abo: Neu|Named|Level 3 50 - 99|1</t>
  </si>
  <si>
    <t>Adobe Captivate for Teams|Monatliches Abo: Neu|Named|Level 4 100+|1</t>
  </si>
  <si>
    <t>Adobe Creative Cloud for Enterprise All Apps|Monatliches Abo: Neu|Named|Level 1 1 - 9|1</t>
  </si>
  <si>
    <t>Adobe Creative Cloud for Enterprise All Apps|Monatliches Abo: Neu|Device, HED Shared Device Lizenz Labor und Klassenzimmer|Level 1 1 - 9|1</t>
  </si>
  <si>
    <t>Adobe Creative Cloud for Enterprise All Apps|Monatliches Abo: Neu|Named|Level 2 10 - 49|1</t>
  </si>
  <si>
    <t>Adobe Creative Cloud for Enterprise All Apps|Monatliches Abo: Neu|Device, HED Shared Device Lizenz Labor und Klassenzimmer|Level 2 10 - 49|1</t>
  </si>
  <si>
    <t>Adobe Creative Cloud for Enterprise All Apps|Monatliches Abo: Neu|Named|Level 3 50 - 99|1</t>
  </si>
  <si>
    <t>Adobe Creative Cloud for Enterprise All Apps|Monatliches Abo: Neu|Device, HED Shared Device Lizenz Labor und Klassenzimmer|Level 3 50 - 99|1</t>
  </si>
  <si>
    <t>Adobe Creative Cloud for Enterprise All Apps|Monatliches Abo: Neu|Named|Level 4 100+|1</t>
  </si>
  <si>
    <t>Adobe Creative Cloud for Enterprise All Apps|Monatliches Abo: Neu|Device, HED Shared Device Lizenz Labor und Klassenzimmer|Level 4 100+|1</t>
  </si>
  <si>
    <t>Adobe Creative Cloud for Enterprise All Apps|Monatliches Abo: Neu|Named, für studentische Arbeteisplätze (100+)|Level 4 100+|1</t>
  </si>
  <si>
    <t>Adobe Creative Cloud for Enterprise All Apps|Monatliches Abo: Neu|Named, für studentische Arbeteisplätze (250+)|Level 4 100+|1</t>
  </si>
  <si>
    <t>Adobe Creative Cloud for Teams All Apps|Monatliches Abo: Neu|Named|Level 1 1 - 9|1</t>
  </si>
  <si>
    <t>Adobe Creative Cloud for Teams All Apps|Monatliches Abo: Neu|Named|Level 2 10 - 49|1</t>
  </si>
  <si>
    <t>Adobe Creative Cloud for Teams All Apps|Monatliches Abo: Neu|Named|Level 3 50 - 99|1</t>
  </si>
  <si>
    <t>Adobe Creative Cloud for Teams All Apps|Monatliches Abo: Neu|Named|Level 4 100+|1</t>
  </si>
  <si>
    <t>Adobe Creative Cloud for Teams All Apps with Adobe Stock|Monatliches Abo: Neu|Named, 10 assets per month|Level 1 1 - 9|1</t>
  </si>
  <si>
    <t>Adobe Creative Cloud for Teams All Apps with Adobe Stock|Monatliches Abo: Neu|Named, 10 assets per month|Level 2 10 - 49|1</t>
  </si>
  <si>
    <t>Adobe Creative Cloud for Teams All Apps with Adobe Stock|Monatliches Abo: Neu|Named, 10 assets per month|Level 3 50 - 99|1</t>
  </si>
  <si>
    <t>Adobe Creative Cloud for Teams All Apps with Adobe Stock|Monatliches Abo: Neu|Named, 10 assets per month|Level 4 100+|1</t>
  </si>
  <si>
    <t>Adobe Dreamweaver for Enterprise|Monatliches Abo: Neu|Named|Level 1 1 - 9|1</t>
  </si>
  <si>
    <t>Adobe Dreamweaver for Enterprise|Monatliches Abo: Neu|Named|Level 2 10 - 49|1</t>
  </si>
  <si>
    <t>Adobe Dreamweaver for Enterprise|Monatliches Abo: Neu|Named|Level 3 50 - 99|1</t>
  </si>
  <si>
    <t>Adobe Dreamweaver for Enterprise|Monatliches Abo: Neu|Named|Level 4 100+|1</t>
  </si>
  <si>
    <t>Adobe Dreamweaver for Teams|Monatliches Abo: Neu|Named|Level 1 1 - 9|1</t>
  </si>
  <si>
    <t>Adobe Dreamweaver for Teams|Monatliches Abo: Neu|Named|Level 2 10 - 49|1</t>
  </si>
  <si>
    <t>Adobe Dreamweaver for Teams|Monatliches Abo: Neu|Named|Level 3 50 - 99|1</t>
  </si>
  <si>
    <t>Adobe Dreamweaver for Teams|Monatliches Abo: Neu|Named|Level 4 100+|1</t>
  </si>
  <si>
    <t>Adobe FrameMaker for Enterprise|Monatliches Abo: Neu|Named|Level 1 1 - 9|1</t>
  </si>
  <si>
    <t>Adobe FrameMaker for Enterprise|Monatliches Abo: Neu|Named|Level 2 10 - 49|1</t>
  </si>
  <si>
    <t>Adobe FrameMaker for Enterprise|Monatliches Abo: Neu|Named|Level 3 50 - 99|1</t>
  </si>
  <si>
    <t>Adobe FrameMaker for Enterprise|Monatliches Abo: Neu|Named|Level 4 100+|1</t>
  </si>
  <si>
    <t>Adobe FrameMaker for Teams|Monatliches Abo: Neu|Named|Level 1 1 - 9|1</t>
  </si>
  <si>
    <t>Adobe FrameMaker for Teams|Monatliches Abo: Neu|Named|Level 2 10 - 49|1</t>
  </si>
  <si>
    <t>Adobe FrameMaker for Teams|Monatliches Abo: Neu|Named|Level 3 50 - 99|1</t>
  </si>
  <si>
    <t>Adobe FrameMaker for Teams|Monatliches Abo: Neu|Named|Level 4 100+|1</t>
  </si>
  <si>
    <t>Adobe Illustrator for Enterprise|Monatliches Abo: Neu|Named|Level 1 1 - 9|1</t>
  </si>
  <si>
    <t>Adobe Illustrator for Enterprise|Monatliches Abo: Neu|Named|Level 2 10 - 49|1</t>
  </si>
  <si>
    <t>Adobe Illustrator for Enterprise|Monatliches Abo: Neu|Named|Level 3 50 - 99|1</t>
  </si>
  <si>
    <t>Adobe Illustrator for Enterprise|Monatliches Abo: Neu|Named|Level 4 100+|1</t>
  </si>
  <si>
    <t>Adobe Illustrator for Teams|Monatliches Abo: Neu|Named|Level 1 1 - 9|1</t>
  </si>
  <si>
    <t>Adobe Illustrator for Teams|Monatliches Abo: Neu|Named|Level 2 10 - 49|1</t>
  </si>
  <si>
    <t>Adobe Illustrator for Teams|Monatliches Abo: Neu|Named|Level 3 50 - 99|1</t>
  </si>
  <si>
    <t>Adobe Illustrator for Teams|Monatliches Abo: Neu|Named|Level 4 100+|1</t>
  </si>
  <si>
    <t>Adobe InCopy for Enterprise|Monatliches Abo: Neu|Named|Level 1 1 - 9|1</t>
  </si>
  <si>
    <t>Adobe InCopy for Enterprise|Monatliches Abo: Neu|Named|Level 2 10 - 49|1</t>
  </si>
  <si>
    <t>Adobe InCopy for Enterprise|Monatliches Abo: Neu|Named|Level 3 50 - 99|1</t>
  </si>
  <si>
    <t>Adobe InCopy for Enterprise|Monatliches Abo: Neu|Named|Level 4 100+|1</t>
  </si>
  <si>
    <t>Adobe InCopy for Teams|Monatliches Abo: Neu|Named|Level 1 1 - 9|1</t>
  </si>
  <si>
    <t>Adobe InCopy for Teams|Monatliches Abo: Neu|Named|Level 2 10 - 49|1</t>
  </si>
  <si>
    <t>Adobe InCopy for Teams|Monatliches Abo: Neu|Named|Level 3 50 - 99|1</t>
  </si>
  <si>
    <t>Adobe InCopy for Teams|Monatliches Abo: Neu|Named|Level 4 100+|1</t>
  </si>
  <si>
    <t>Adobe InDesign for Enterprise|Monatliches Abo: Neu|Named|Level 1 1 - 9|1</t>
  </si>
  <si>
    <t>Adobe InDesign for Enterprise|Monatliches Abo: Neu|Named|Level 2 10 - 49|1</t>
  </si>
  <si>
    <t>Adobe InDesign for Enterprise|Monatliches Abo: Neu|Named|Level 3 50 - 99|1</t>
  </si>
  <si>
    <t>Adobe InDesign for Enterprise|Monatliches Abo: Neu|Named|Level 4 100+|1</t>
  </si>
  <si>
    <t>Adobe InDesign for Teams|Monatliches Abo: Neu|Named|Level 1 1 - 9|1</t>
  </si>
  <si>
    <t>Adobe InDesign for Teams|Monatliches Abo: Neu|Named|Level 2 10 - 49|1</t>
  </si>
  <si>
    <t>Adobe InDesign for Teams|Monatliches Abo: Neu|Named|Level 3 50 - 99|1</t>
  </si>
  <si>
    <t>Adobe InDesign for Teams|Monatliches Abo: Neu|Named|Level 4 100+|1</t>
  </si>
  <si>
    <t>Adobe Lightroom Classic for Enterprise|Monatliches Abo: Neu|Named|Level 1 1 - 9|1</t>
  </si>
  <si>
    <t>Adobe Lightroom Classic for Enterprise|Monatliches Abo: Neu|Named|Level 2 10 - 49|1</t>
  </si>
  <si>
    <t>Adobe Lightroom Classic for Enterprise|Monatliches Abo: Neu|Named|Level 3 50 - 99|1</t>
  </si>
  <si>
    <t>Adobe Lightroom Classic for Enterprise|Monatliches Abo: Neu|Named|Level 4 100+|1</t>
  </si>
  <si>
    <t>Adobe Lightroom Classic for Teams|Monatliches Abo: Neu|Named|Level 1 1 - 9|1</t>
  </si>
  <si>
    <t>Adobe Lightroom Classic for Teams|Monatliches Abo: Neu|Named|Level 2 10 - 49|1</t>
  </si>
  <si>
    <t>Adobe Lightroom Classic for Teams|Monatliches Abo: Neu|Named|Level 3 50 - 99|1</t>
  </si>
  <si>
    <t>Adobe Lightroom Classic for Teams|Monatliches Abo: Neu|Named|Level 4 100+|1</t>
  </si>
  <si>
    <t>Adobe Photoshop for Enterprise|Monatliches Abo: Neu|Named|Level 1 1 - 9|1</t>
  </si>
  <si>
    <t>Adobe Photoshop for Enterprise|Monatliches Abo: Neu|Named|Level 2 10 - 49|1</t>
  </si>
  <si>
    <t>Adobe Photoshop for Enterprise|Monatliches Abo: Neu|Named|Level 3 50 - 99|1</t>
  </si>
  <si>
    <t>Adobe Photoshop for Enterprise|Monatliches Abo: Neu|Named|Level 4 100+|1</t>
  </si>
  <si>
    <t>Adobe Photoshop for Teams|Monatliches Abo: Neu|Named|Level 1 1 - 9|1</t>
  </si>
  <si>
    <t>Adobe Photoshop for Teams|Monatliches Abo: Neu|Named|Level 2 10 - 49|1</t>
  </si>
  <si>
    <t>Adobe Photoshop for Teams|Monatliches Abo: Neu|Named|Level 3 50 - 99|1</t>
  </si>
  <si>
    <t>Adobe Photoshop for Teams|Monatliches Abo: Neu|Named|Level 4 100+|1</t>
  </si>
  <si>
    <t>Adobe RoboHelp Office for Enterprise|Monatliches Abo: Neu|Named|Level 1 1 - 9|1</t>
  </si>
  <si>
    <t>Adobe RoboHelp Office for Enterprise|Monatliches Abo: Neu|Named|Level 2 10 - 49|1</t>
  </si>
  <si>
    <t>Adobe RoboHelp Office for Enterprise|Monatliches Abo: Neu|Named|Level 3 50 - 99|1</t>
  </si>
  <si>
    <t>Adobe RoboHelp Office for Enterprise|Monatliches Abo: Neu|Named|Level 4 100+|1</t>
  </si>
  <si>
    <t>Adobe RoboHelp Office for Teams|Monatliches Abo: Neu|Named|Level 1 1 - 9|1</t>
  </si>
  <si>
    <t>Adobe RoboHelp Office for Teams|Monatliches Abo: Neu|Named|Level 2 10 - 49|1</t>
  </si>
  <si>
    <t>Adobe RoboHelp Office for Teams|Monatliches Abo: Neu|Named|Level 3 50 - 99|1</t>
  </si>
  <si>
    <t>Adobe RoboHelp Office for Teams|Monatliches Abo: Neu|Named|Level 4 100+|1</t>
  </si>
  <si>
    <t>Adobe RoboHelp Server for Enterprise|Monatliches Abo: Neu|Named|Level 1 1 - 9|1</t>
  </si>
  <si>
    <t>Adobe RoboHelp Server for Enterprise|Monatliches Abo: Neu|Named|Level 2 10 - 49|1</t>
  </si>
  <si>
    <t>Adobe RoboHelp Server for Enterprise|Monatliches Abo: Neu|Named|Level 3 50 - 99|1</t>
  </si>
  <si>
    <t>Adobe RoboHelp Server for Enterprise|Monatliches Abo: Neu|Named|Level 4 100+|1</t>
  </si>
  <si>
    <t>Name geschönt</t>
  </si>
  <si>
    <t>Product Type + Product Type Detail</t>
  </si>
  <si>
    <t>Enterprise Hosted Abonnement: Neu</t>
  </si>
  <si>
    <t>Enterprise Hosted Abonnement: Verlängerung</t>
  </si>
  <si>
    <t>Additional Detail + Users + Metric</t>
  </si>
  <si>
    <t>AWS, pro Benutzer</t>
  </si>
  <si>
    <t>Microsoft Azure, pro Benutzer</t>
  </si>
  <si>
    <t>AWS, pro Transaction</t>
  </si>
  <si>
    <t>Microsoft Azure, pro Transaction</t>
  </si>
  <si>
    <t>Telefonische Authentifizierung Add On, pro Transaction</t>
  </si>
  <si>
    <t>Named, für studentische Arbeteisplätze (100+)</t>
  </si>
  <si>
    <t>Named, Team, 750 Assets pro Monat</t>
  </si>
  <si>
    <t>Named, Team, 40 Assets pro Monat</t>
  </si>
  <si>
    <t>Named, Team, 10 Assets pro Monat</t>
  </si>
  <si>
    <t>Named, zusätzliche Lizenzen nur für bestehender XD Kunden</t>
  </si>
  <si>
    <t>Named, nur für Erneuerungen bestehender XD Kunden</t>
  </si>
  <si>
    <t>Device, HED Shared Device Lizenz Labor und Klassenzimmer</t>
  </si>
  <si>
    <t>Named, für studentische Arbeteisplätze (250+)</t>
  </si>
  <si>
    <t>Named, 10 assets per month</t>
  </si>
  <si>
    <t>Named, zusätzliche 100 Credits pro Monat für Firefly und generative KI in anderen Apps</t>
  </si>
  <si>
    <t>150 Credits, pro Credit Pack</t>
  </si>
  <si>
    <t>500 Credits, pro Credit Pack</t>
  </si>
  <si>
    <t>16 Credits, pro Credit Pack</t>
  </si>
  <si>
    <t>40 Credits, pro Credit Pack</t>
  </si>
  <si>
    <t>5 Credits, pro Credit Pack</t>
  </si>
  <si>
    <t>80 Credits, pro Credit Pack</t>
  </si>
  <si>
    <t>Zeile</t>
  </si>
  <si>
    <t>Zusätzliches</t>
  </si>
  <si>
    <t xml:space="preserve"> </t>
  </si>
  <si>
    <t>----------------</t>
  </si>
  <si>
    <t>Treffen Sie eine Wahl in den Drop-Down-Feldern gemäß der Hinweise in Spalte B und Spalte E.</t>
  </si>
  <si>
    <t>Die Lizenzart "Verlängerung" kann meist nur im letzten Monat vor dem Stichtag des Vertrags gekauft werden.</t>
  </si>
  <si>
    <t>Named/HED Shared Device Lizenz Labor und Klassenzimmer/Named, für studentische Arbeteisplätze</t>
  </si>
  <si>
    <t>Adobe Substance 3D Assets for Enterprise|Monatliches Abo: Neu|Unbegrenzte Assets pro Site|Level 1 1 - 9|1</t>
  </si>
  <si>
    <t>Adobe Substance 3D Assets for Enterprise|Monatliches Abo: Neu|Unbegrenzte Assets pro Site|Level 1 1 - 9|10</t>
  </si>
  <si>
    <t>Adobe Substance 3D Assets for Enterprise|Monatliches Abo: Neu|Unbegrenzte Assets pro Site|Level 1 1 - 9|11</t>
  </si>
  <si>
    <t>Adobe Substance 3D Assets for Enterprise|Monatliches Abo: Neu|Unbegrenzte Assets pro Site|Level 1 1 - 9|12</t>
  </si>
  <si>
    <t>Adobe Substance 3D Assets for Enterprise|Monatliches Abo: Neu|Unbegrenzte Assets pro Site|Level 1 1 - 9|2</t>
  </si>
  <si>
    <t>Adobe Substance 3D Assets for Enterprise|Monatliches Abo: Neu|Unbegrenzte Assets pro Site|Level 1 1 - 9|3</t>
  </si>
  <si>
    <t>Adobe Substance 3D Assets for Enterprise|Monatliches Abo: Neu|Unbegrenzte Assets pro Site|Level 1 1 - 9|4</t>
  </si>
  <si>
    <t>Adobe Substance 3D Assets for Enterprise|Monatliches Abo: Neu|Unbegrenzte Assets pro Site|Level 1 1 - 9|5</t>
  </si>
  <si>
    <t>Adobe Substance 3D Assets for Enterprise|Monatliches Abo: Neu|Unbegrenzte Assets pro Site|Level 1 1 - 9|6</t>
  </si>
  <si>
    <t>Adobe Substance 3D Assets for Enterprise|Monatliches Abo: Neu|Unbegrenzte Assets pro Site|Level 1 1 - 9|7</t>
  </si>
  <si>
    <t>Adobe Substance 3D Assets for Enterprise|Monatliches Abo: Neu|Unbegrenzte Assets pro Site|Level 1 1 - 9|8</t>
  </si>
  <si>
    <t>Adobe Substance 3D Assets for Enterprise|Monatliches Abo: Neu|Unbegrenzte Assets pro Site|Level 1 1 - 9|9</t>
  </si>
  <si>
    <t>Adobe Substance 3D Assets for Enterprise|Monatliches Abo: Neu|Unbegrenzte Assets pro Site|Level 2 10 - 49|1</t>
  </si>
  <si>
    <t>Adobe Substance 3D Assets for Enterprise|Monatliches Abo: Neu|Unbegrenzte Assets pro Site|Level 2 10 - 49|10</t>
  </si>
  <si>
    <t>Adobe Substance 3D Assets for Enterprise|Monatliches Abo: Neu|Unbegrenzte Assets pro Site|Level 2 10 - 49|11</t>
  </si>
  <si>
    <t>Adobe Substance 3D Assets for Enterprise|Monatliches Abo: Neu|Unbegrenzte Assets pro Site|Level 2 10 - 49|12</t>
  </si>
  <si>
    <t>Adobe Substance 3D Assets for Enterprise|Monatliches Abo: Neu|Unbegrenzte Assets pro Site|Level 2 10 - 49|2</t>
  </si>
  <si>
    <t>Adobe Substance 3D Assets for Enterprise|Monatliches Abo: Neu|Unbegrenzte Assets pro Site|Level 2 10 - 49|3</t>
  </si>
  <si>
    <t>Adobe Substance 3D Assets for Enterprise|Monatliches Abo: Neu|Unbegrenzte Assets pro Site|Level 2 10 - 49|4</t>
  </si>
  <si>
    <t>Adobe Substance 3D Assets for Enterprise|Monatliches Abo: Neu|Unbegrenzte Assets pro Site|Level 2 10 - 49|5</t>
  </si>
  <si>
    <t>Adobe Substance 3D Assets for Enterprise|Monatliches Abo: Neu|Unbegrenzte Assets pro Site|Level 2 10 - 49|6</t>
  </si>
  <si>
    <t>Adobe Substance 3D Assets for Enterprise|Monatliches Abo: Neu|Unbegrenzte Assets pro Site|Level 2 10 - 49|7</t>
  </si>
  <si>
    <t>Adobe Substance 3D Assets for Enterprise|Monatliches Abo: Neu|Unbegrenzte Assets pro Site|Level 2 10 - 49|8</t>
  </si>
  <si>
    <t>Adobe Substance 3D Assets for Enterprise|Monatliches Abo: Neu|Unbegrenzte Assets pro Site|Level 2 10 - 49|9</t>
  </si>
  <si>
    <t>Adobe Substance 3D Assets for Enterprise|Monatliches Abo: Neu|Unbegrenzte Assets pro Site|Level 3 50 - 99|1</t>
  </si>
  <si>
    <t>Adobe Substance 3D Assets for Enterprise|Monatliches Abo: Neu|Unbegrenzte Assets pro Site|Level 3 50 - 99|10</t>
  </si>
  <si>
    <t>Adobe Substance 3D Assets for Enterprise|Monatliches Abo: Neu|Unbegrenzte Assets pro Site|Level 3 50 - 99|11</t>
  </si>
  <si>
    <t>Adobe Substance 3D Assets for Enterprise|Monatliches Abo: Neu|Unbegrenzte Assets pro Site|Level 3 50 - 99|12</t>
  </si>
  <si>
    <t>Adobe Substance 3D Assets for Enterprise|Monatliches Abo: Neu|Unbegrenzte Assets pro Site|Level 3 50 - 99|2</t>
  </si>
  <si>
    <t>Adobe Substance 3D Assets for Enterprise|Monatliches Abo: Neu|Unbegrenzte Assets pro Site|Level 3 50 - 99|3</t>
  </si>
  <si>
    <t>Adobe Substance 3D Assets for Enterprise|Monatliches Abo: Neu|Unbegrenzte Assets pro Site|Level 3 50 - 99|4</t>
  </si>
  <si>
    <t>Adobe Substance 3D Assets for Enterprise|Monatliches Abo: Neu|Unbegrenzte Assets pro Site|Level 3 50 - 99|5</t>
  </si>
  <si>
    <t>Adobe Substance 3D Assets for Enterprise|Monatliches Abo: Neu|Unbegrenzte Assets pro Site|Level 3 50 - 99|6</t>
  </si>
  <si>
    <t>Adobe Substance 3D Assets for Enterprise|Monatliches Abo: Neu|Unbegrenzte Assets pro Site|Level 3 50 - 99|7</t>
  </si>
  <si>
    <t>Adobe Substance 3D Assets for Enterprise|Monatliches Abo: Neu|Unbegrenzte Assets pro Site|Level 3 50 - 99|8</t>
  </si>
  <si>
    <t>Adobe Substance 3D Assets for Enterprise|Monatliches Abo: Neu|Unbegrenzte Assets pro Site|Level 3 50 - 99|9</t>
  </si>
  <si>
    <t>Adobe Substance 3D Assets for Enterprise|Monatliches Abo: Neu|Unbegrenzte Assets pro Site|Level 4 100+|1</t>
  </si>
  <si>
    <t>Adobe Substance 3D Assets for Enterprise|Monatliches Abo: Neu|Unbegrenzte Assets pro Site|Level 4 100+|10</t>
  </si>
  <si>
    <t>Adobe Substance 3D Assets for Enterprise|Monatliches Abo: Neu|Unbegrenzte Assets pro Site|Level 4 100+|11</t>
  </si>
  <si>
    <t>Adobe Substance 3D Assets for Enterprise|Monatliches Abo: Neu|Unbegrenzte Assets pro Site|Level 4 100+|12</t>
  </si>
  <si>
    <t>Adobe Substance 3D Assets for Enterprise|Monatliches Abo: Neu|Unbegrenzte Assets pro Site|Level 4 100+|2</t>
  </si>
  <si>
    <t>Adobe Substance 3D Assets for Enterprise|Monatliches Abo: Neu|Unbegrenzte Assets pro Site|Level 4 100+|3</t>
  </si>
  <si>
    <t>Adobe Substance 3D Assets for Enterprise|Monatliches Abo: Neu|Unbegrenzte Assets pro Site|Level 4 100+|4</t>
  </si>
  <si>
    <t>Adobe Substance 3D Assets for Enterprise|Monatliches Abo: Neu|Unbegrenzte Assets pro Site|Level 4 100+|5</t>
  </si>
  <si>
    <t>Adobe Substance 3D Assets for Enterprise|Monatliches Abo: Neu|Unbegrenzte Assets pro Site|Level 4 100+|6</t>
  </si>
  <si>
    <t>Adobe Substance 3D Assets for Enterprise|Monatliches Abo: Neu|Unbegrenzte Assets pro Site|Level 4 100+|7</t>
  </si>
  <si>
    <t>Adobe Substance 3D Assets for Enterprise|Monatliches Abo: Neu|Unbegrenzte Assets pro Site|Level 4 100+|8</t>
  </si>
  <si>
    <t>Adobe Substance 3D Assets for Enterprise|Monatliches Abo: Neu|Unbegrenzte Assets pro Site|Level 4 100+|9</t>
  </si>
  <si>
    <t>Adobe Substance 3D Assets for Enterprise|Monatliches Abo: Verlängerung|Unbegrenzte Assets pro Site|Level 1 1 - 9|12</t>
  </si>
  <si>
    <t>Adobe Substance 3D Assets for Enterprise|Monatliches Abo: Verlängerung|Unbegrenzte Assets pro Site|Level 2 10 - 49|12</t>
  </si>
  <si>
    <t>Adobe Substance 3D Assets for Enterprise|Monatliches Abo: Verlängerung|Unbegrenzte Assets pro Site|Level 3 50 - 99|12</t>
  </si>
  <si>
    <t>Adobe Substance 3D Assets for Enterprise|Monatliches Abo: Verlängerung|Unbegrenzte Assets pro Site|Level 4 100+|12</t>
  </si>
  <si>
    <t>Adobe VIP Produktfinder</t>
  </si>
  <si>
    <t>Falls die Tabelle keine sinnvollen Werte mehr liefert, sollte sie neu aus dem Softwareportal heruntergeladen werden.</t>
  </si>
  <si>
    <t>Bitte beachten Sie die Hinweise in Spalte B und ab Zeile 19 beim Ausfüllen der Tabelle, sowie Hinweise in Spalte E.</t>
  </si>
  <si>
    <t>Wenn "Monatliches Abo" gewählt wurde, ist meist bei "Level" die Auswahl "Level 1 bis 4" zielführend.</t>
  </si>
  <si>
    <t>Tragen Sie hier den nächsten Jahresstichtag Ihres Adobe-VIP-Vertrages ein. Wenn Sie das Datum nicht wissen, lassen Sie den vorgegeben Wert stehen. 
Format: TT.MM.JJJJ</t>
  </si>
  <si>
    <t>Klicken Sie in das Feld, um das Dropdown zu öffnen und ein Produkt auszuwählen:</t>
  </si>
  <si>
    <t>Tragen Sie hier das Preislevel Ihres Vertrages ein, wenn Sie es nicht wissen, wählen Sie Level 1.
Bei transaktionsbezogenen Lizenzen wählen Sie bitte Tier 1 bis Tier G.</t>
  </si>
  <si>
    <t>Wenn bei "Lizenzart" "Monatlich…" ausgewählt wurde, muss bei "Level" ein Level 1 bis 4 ausgewählt werden.</t>
  </si>
  <si>
    <t>Wenn bei "Lizenzart" "Transaktion…" ausgewählt wurde, muss bei "Level" ein Tier... ausgewählt werden.</t>
  </si>
  <si>
    <t>Adobe Express for Enterprise|Monatliches Abo: Neu|Named, für studentische Arbeteisplätze (100+)|Level 4 100+|1</t>
  </si>
  <si>
    <t>Stand 15.04.2024
________________________________________________________________________________________________________________________________________________________________________________
asknet Solutions AG
www.asknet-solutions.com
Bahnhofplatz 12 · D-76137 Karlsruhe · Deutschland
Telefon: +49 (0)721/9098 7808 · Fax: +49 (0)721/96458 9300 · vertrieb@asknet.com
Vorstand: Christian Herkel (CEO + Vorstandsvorsitzender) · Aufsichtsratsvorsitzender: Jakub Kokoszka · Amtsgericht Mannheim HRB 108713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</si>
</sst>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u/>
      <sz val="11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>
      <alignment vertical="top"/>
    </xf>
    <xf numFmtId="0" fontId="1" fillId="0" borderId="0">
      <alignment vertical="top"/>
    </xf>
  </cellStyleXfs>
  <cellXfs count="58">
    <xf numFmtId="0" fontId="0" fillId="0" borderId="0" xfId="0"/>
    <xf numFmtId="0" fontId="8" fillId="0" borderId="0" xfId="0" applyFont="1"/>
    <xf numFmtId="0" fontId="0" fillId="0" borderId="0" xfId="0" applyAlignment="1">
      <alignment vertical="center" wrapText="1"/>
    </xf>
    <xf numFmtId="14" fontId="0" fillId="0" borderId="0" xfId="0" applyNumberFormat="1"/>
    <xf numFmtId="0" fontId="2" fillId="3" borderId="1" xfId="0" applyFont="1" applyFill="1" applyBorder="1"/>
    <xf numFmtId="0" fontId="0" fillId="3" borderId="2" xfId="0" applyFill="1" applyBorder="1"/>
    <xf numFmtId="0" fontId="2" fillId="5" borderId="0" xfId="0" applyFont="1" applyFill="1"/>
    <xf numFmtId="0" fontId="10" fillId="5" borderId="0" xfId="0" applyFont="1" applyFill="1"/>
    <xf numFmtId="0" fontId="0" fillId="5" borderId="0" xfId="0" applyFill="1"/>
    <xf numFmtId="14" fontId="0" fillId="5" borderId="0" xfId="0" applyNumberFormat="1" applyFill="1"/>
    <xf numFmtId="0" fontId="7" fillId="0" borderId="0" xfId="0" applyFont="1"/>
    <xf numFmtId="0" fontId="2" fillId="6" borderId="1" xfId="0" applyFont="1" applyFill="1" applyBorder="1"/>
    <xf numFmtId="0" fontId="2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8" fillId="0" borderId="0" xfId="0" applyFont="1" applyAlignment="1">
      <alignment horizontal="left"/>
    </xf>
    <xf numFmtId="0" fontId="9" fillId="7" borderId="0" xfId="0" applyFont="1" applyFill="1"/>
    <xf numFmtId="0" fontId="0" fillId="0" borderId="0" xfId="0" applyAlignment="1">
      <alignment horizontal="center"/>
    </xf>
    <xf numFmtId="0" fontId="12" fillId="8" borderId="0" xfId="0" applyFont="1" applyFill="1"/>
    <xf numFmtId="0" fontId="2" fillId="4" borderId="1" xfId="0" applyFont="1" applyFill="1" applyBorder="1" applyAlignment="1">
      <alignment wrapText="1"/>
    </xf>
    <xf numFmtId="0" fontId="11" fillId="2" borderId="0" xfId="0" applyFont="1" applyFill="1"/>
    <xf numFmtId="14" fontId="7" fillId="5" borderId="0" xfId="0" applyNumberFormat="1" applyFont="1" applyFill="1"/>
    <xf numFmtId="14" fontId="0" fillId="2" borderId="0" xfId="0" applyNumberFormat="1" applyFill="1"/>
    <xf numFmtId="14" fontId="8" fillId="0" borderId="0" xfId="0" applyNumberFormat="1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1" fontId="0" fillId="0" borderId="0" xfId="0" applyNumberFormat="1"/>
    <xf numFmtId="0" fontId="9" fillId="9" borderId="0" xfId="0" applyFont="1" applyFill="1"/>
    <xf numFmtId="0" fontId="0" fillId="9" borderId="0" xfId="0" applyFill="1"/>
    <xf numFmtId="0" fontId="8" fillId="0" borderId="0" xfId="0" quotePrefix="1" applyFont="1"/>
    <xf numFmtId="0" fontId="17" fillId="0" borderId="0" xfId="0" applyFont="1" applyAlignment="1">
      <alignment horizontal="left"/>
    </xf>
    <xf numFmtId="0" fontId="0" fillId="3" borderId="2" xfId="0" quotePrefix="1" applyFill="1" applyBorder="1"/>
    <xf numFmtId="0" fontId="9" fillId="0" borderId="0" xfId="0" applyFont="1"/>
    <xf numFmtId="0" fontId="2" fillId="0" borderId="0" xfId="0" quotePrefix="1" applyFont="1" applyAlignment="1">
      <alignment horizontal="right" vertical="center"/>
    </xf>
    <xf numFmtId="0" fontId="1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 applyProtection="1">
      <alignment horizontal="center" vertical="center"/>
      <protection locked="0" hidden="1"/>
    </xf>
    <xf numFmtId="14" fontId="22" fillId="0" borderId="0" xfId="0" applyNumberFormat="1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 wrapText="1"/>
      <protection hidden="1"/>
    </xf>
  </cellXfs>
  <cellStyles count="8">
    <cellStyle name="Hyperlink 2" xfId="1" xr:uid="{00000000-0005-0000-0000-000000000000}"/>
    <cellStyle name="Hyperlink 2 2" xfId="2" xr:uid="{00000000-0005-0000-0000-000001000000}"/>
    <cellStyle name="Hyperlink 3" xfId="3" xr:uid="{00000000-0005-0000-0000-000002000000}"/>
    <cellStyle name="Hyperlink 4" xfId="4" xr:uid="{00000000-0005-0000-0000-000003000000}"/>
    <cellStyle name="Standard" xfId="0" builtinId="0"/>
    <cellStyle name="Standard 2" xfId="5" xr:uid="{00000000-0005-0000-0000-000007000000}"/>
    <cellStyle name="Standard 3" xfId="6" xr:uid="{00000000-0005-0000-0000-000008000000}"/>
    <cellStyle name="Standard 4" xfId="7" xr:uid="{00000000-0005-0000-0000-000009000000}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Daten!$C$15" fmlaRange="Daten!$K$3:$K$54" noThreeD="1" sel="2" val="0"/>
</file>

<file path=xl/ctrlProps/ctrlProp2.xml><?xml version="1.0" encoding="utf-8"?>
<formControlPr xmlns="http://schemas.microsoft.com/office/spreadsheetml/2009/9/main" objectType="Drop" dropStyle="combo" dx="22" fmlaLink="Daten!$C$16" fmlaRange="Daten!$P$5:$P$12" noThreeD="1" sel="2" val="0"/>
</file>

<file path=xl/ctrlProps/ctrlProp3.xml><?xml version="1.0" encoding="utf-8"?>
<formControlPr xmlns="http://schemas.microsoft.com/office/spreadsheetml/2009/9/main" objectType="Drop" dropStyle="combo" dx="22" fmlaLink="Daten!$C$17" fmlaRange="Daten!$U$5:$U$12" noThreeD="1" sel="1" val="0"/>
</file>

<file path=xl/ctrlProps/ctrlProp4.xml><?xml version="1.0" encoding="utf-8"?>
<formControlPr xmlns="http://schemas.microsoft.com/office/spreadsheetml/2009/9/main" objectType="Drop" dropStyle="combo" dx="22" fmlaLink="Daten!$C$18" fmlaRange="Daten!$Z$5:$Z$20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85725</xdr:rowOff>
        </xdr:from>
        <xdr:to>
          <xdr:col>3</xdr:col>
          <xdr:colOff>3667125</xdr:colOff>
          <xdr:row>6</xdr:row>
          <xdr:rowOff>447675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76200</xdr:rowOff>
        </xdr:from>
        <xdr:to>
          <xdr:col>3</xdr:col>
          <xdr:colOff>3657600</xdr:colOff>
          <xdr:row>8</xdr:row>
          <xdr:rowOff>438150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85725</xdr:rowOff>
        </xdr:from>
        <xdr:to>
          <xdr:col>3</xdr:col>
          <xdr:colOff>3667125</xdr:colOff>
          <xdr:row>10</xdr:row>
          <xdr:rowOff>447675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190500</xdr:rowOff>
        </xdr:from>
        <xdr:to>
          <xdr:col>3</xdr:col>
          <xdr:colOff>3667125</xdr:colOff>
          <xdr:row>12</xdr:row>
          <xdr:rowOff>552450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31"/>
  <sheetViews>
    <sheetView tabSelected="1" topLeftCell="A2" zoomScaleNormal="100" workbookViewId="0">
      <selection activeCell="D5" sqref="D5"/>
    </sheetView>
  </sheetViews>
  <sheetFormatPr baseColWidth="10" defaultColWidth="0" defaultRowHeight="15" zeroHeight="1" x14ac:dyDescent="0.25"/>
  <cols>
    <col min="1" max="1" width="18.5703125" customWidth="1"/>
    <col min="2" max="2" width="50.7109375" customWidth="1"/>
    <col min="3" max="3" width="3.85546875" customWidth="1"/>
    <col min="4" max="4" width="56.140625" customWidth="1"/>
    <col min="5" max="5" width="49.140625" customWidth="1"/>
    <col min="6" max="16384" width="11.42578125" hidden="1"/>
  </cols>
  <sheetData>
    <row r="1" spans="1:6" s="24" customFormat="1" ht="33.75" x14ac:dyDescent="0.35">
      <c r="A1" s="47" t="s">
        <v>2864</v>
      </c>
      <c r="B1" s="47"/>
      <c r="C1" s="47"/>
      <c r="D1" s="47"/>
    </row>
    <row r="2" spans="1:6" ht="33.75" customHeight="1" x14ac:dyDescent="0.25">
      <c r="A2" s="53" t="s">
        <v>2866</v>
      </c>
      <c r="B2" s="53"/>
      <c r="C2" s="53"/>
      <c r="D2" s="53"/>
    </row>
    <row r="3" spans="1:6" ht="43.5" customHeight="1" x14ac:dyDescent="0.25">
      <c r="A3" s="25" t="s">
        <v>142</v>
      </c>
      <c r="B3" s="2" t="s">
        <v>143</v>
      </c>
      <c r="C3" s="39"/>
      <c r="D3" s="39"/>
    </row>
    <row r="4" spans="1:6" ht="9.9499999999999993" customHeight="1" x14ac:dyDescent="0.25">
      <c r="A4" s="25"/>
      <c r="C4" s="2"/>
    </row>
    <row r="5" spans="1:6" s="12" customFormat="1" ht="60" x14ac:dyDescent="0.25">
      <c r="A5" s="25" t="s">
        <v>110</v>
      </c>
      <c r="B5" s="57" t="s">
        <v>2868</v>
      </c>
      <c r="C5" s="35" t="s">
        <v>141</v>
      </c>
      <c r="D5" s="41">
        <f ca="1">EDATE(TODAY()-1,13)</f>
        <v>45830</v>
      </c>
      <c r="E5" s="36" t="str">
        <f ca="1">Daten!I4</f>
        <v/>
      </c>
    </row>
    <row r="6" spans="1:6" ht="9.9499999999999993" customHeight="1" x14ac:dyDescent="0.25">
      <c r="A6" s="51"/>
      <c r="B6" s="51"/>
      <c r="C6" s="51"/>
      <c r="D6" s="52"/>
    </row>
    <row r="7" spans="1:6" ht="39.950000000000003" customHeight="1" x14ac:dyDescent="0.25">
      <c r="A7" s="25" t="s">
        <v>7</v>
      </c>
      <c r="B7" s="57" t="s">
        <v>2869</v>
      </c>
      <c r="C7" s="35" t="s">
        <v>141</v>
      </c>
      <c r="D7" s="56"/>
      <c r="E7" s="36" t="str">
        <f>IFERROR(IF(LEN(Daten!B15)&gt;16,"","Bitte wählen Sie zuerste ein Produkt aus."),"Bitte wählen Sie zuerste ein Produkt aus.")</f>
        <v/>
      </c>
    </row>
    <row r="8" spans="1:6" ht="9.9499999999999993" customHeight="1" x14ac:dyDescent="0.25">
      <c r="A8" s="50"/>
      <c r="B8" s="50"/>
      <c r="C8" s="50"/>
      <c r="D8" s="50"/>
      <c r="E8" s="12"/>
    </row>
    <row r="9" spans="1:6" ht="39.950000000000003" customHeight="1" x14ac:dyDescent="0.25">
      <c r="A9" s="25" t="s">
        <v>8</v>
      </c>
      <c r="B9" s="57" t="str">
        <f>IFERROR(VLOOKUP(Daten!B15,Daten!AB:AC,2,FALSE),"Wählen Sie zuerst ein Produkt aus")</f>
        <v>Monatliches Abo: Neu oder Verlängerung</v>
      </c>
      <c r="C9" s="35" t="s">
        <v>141</v>
      </c>
      <c r="D9" s="40"/>
      <c r="E9" s="36" t="str">
        <f>IFERROR(IF(LEN(Daten!B15)&gt;16,"","Bitte wählen Sie zuerste ein Produkt aus."),"Bitte wählen Sie zuerste ein Produkt aus.")</f>
        <v/>
      </c>
    </row>
    <row r="10" spans="1:6" ht="9.9499999999999993" customHeight="1" x14ac:dyDescent="0.25">
      <c r="A10" s="50"/>
      <c r="B10" s="50"/>
      <c r="C10" s="50"/>
      <c r="D10" s="50"/>
      <c r="E10" s="12"/>
    </row>
    <row r="11" spans="1:6" ht="39.950000000000003" customHeight="1" x14ac:dyDescent="0.25">
      <c r="A11" s="25" t="s">
        <v>80</v>
      </c>
      <c r="B11" s="57" t="str">
        <f>IFERROR(VLOOKUP(Daten!B15,Daten!AB:AD,3,FALSE),"Wählen Sie zuerst ein Produkt aus")</f>
        <v>Named/HED Shared Device Lizenz Labor und Klassenzimmer/Named, für studentische Arbeteisplätze</v>
      </c>
      <c r="C11" s="35" t="s">
        <v>141</v>
      </c>
      <c r="D11" s="40"/>
      <c r="E11" s="36" t="str">
        <f>IFERROR(IF(LEN(Daten!B15)&gt;16,"","Bitte wählen Sie zuerste ein Produkt aus."),"Bitte wählen Sie zuerste ein Produkt aus.")&amp;IF(AND(ISNUMBER(FIND("onatl",Daten!B16)),ISNUMBER(FIND("ansa",Daten!B17))),"Lizenz ist monatsbezogen, das zusätzliche Detail darf nicht transaktionsbezogen sein.","")&amp;IF(AND(ISNUMBER(FIND("ransa",Daten!B16)),ISNUMBER(FIND("enutzer",Daten!B17))),"Lizenz ist transaktionsbezogen, das zusätzliche Detail muss auch transaktionsbezogen sein.","")</f>
        <v/>
      </c>
      <c r="F11" t="str">
        <f>IF(AND(ISNUMBER(FIND("ransa",Daten!B16)),ISNUMBER(FIND("onat",Daten!B17))),"Lizenz ist transaktionsbezogen, das zusätzliche Detail muss auch transaktionsbezogen sein.","")</f>
        <v/>
      </c>
    </row>
    <row r="12" spans="1:6" ht="9.75" customHeight="1" x14ac:dyDescent="0.25">
      <c r="A12" s="50"/>
      <c r="B12" s="50"/>
      <c r="C12" s="50"/>
      <c r="D12" s="50"/>
      <c r="E12" s="12"/>
    </row>
    <row r="13" spans="1:6" ht="60" x14ac:dyDescent="0.25">
      <c r="A13" s="25" t="s">
        <v>82</v>
      </c>
      <c r="B13" s="57" t="s">
        <v>2870</v>
      </c>
      <c r="C13" s="35" t="s">
        <v>141</v>
      </c>
      <c r="D13" s="40"/>
      <c r="E13" s="36" t="str">
        <f>IFERROR(IF(LEN(Daten!B15)&gt;16,"","Bitte wählen Sie zuerste ein Produkt aus."),"Bitte wählen Sie zuerste ein Produkt aus.")&amp;IF(AND(ISNUMBER(FIND("ransa",Daten!B17)),ISNUMBER(FIND("Level",Daten!B18))),"Bei transaktionsbezogen Lizenzen, wählen Sie eine Stückelung beginnend mit 'Tier'","")&amp;IF(AND(ISNUMBER(FIND("onat",Daten!B16)),ISNUMBER(FIND("Tier",Daten!B18))),"Bei monatlichen Lizenzen, wählen Sie ein Level von 1 bis 4","")&amp;IF(AND(ISNUMBER(FIND("ransa",Daten!B16)),ISNUMBER(FIND("evel",Daten!B18))),"Bei transaktionsbezogenen Lizenzen, wählen Sie ein Tier 1 bis Tier G","")</f>
        <v/>
      </c>
      <c r="F13" t="str">
        <f>IF(AND(ISNUMBER(FIND("onatl",Daten!B16)),ISNUMBER(FIND("ansa",Daten!B17))),"Lizenz ist monatsbezogen, das zusätzliche Detail muss auch monatsbezogen sein.","")</f>
        <v/>
      </c>
    </row>
    <row r="14" spans="1:6" ht="21" x14ac:dyDescent="0.35">
      <c r="A14" s="32"/>
      <c r="B14" s="17"/>
      <c r="C14" s="17"/>
      <c r="D14" s="17"/>
      <c r="E14" s="36" t="str">
        <f>IFERROR(IF(ISNUMBER(FIND("ransa",Daten!B16)),"",(IF(Daten!B18=Daten!G14,"","Überprüfen Sie das Level."))),"")</f>
        <v/>
      </c>
      <c r="F14" t="str">
        <f>IF(AND(ISNUMBER(FIND("ransa",Daten!B17)),ISNUMBER(FIND("Level",Daten!B18))),"Bei transaktionsbezogen Lizenzen, wählen Sie eine Stückelung beginnend mit 'Tier'","")</f>
        <v/>
      </c>
    </row>
    <row r="15" spans="1:6" ht="30" customHeight="1" x14ac:dyDescent="0.25">
      <c r="A15" s="44" t="s">
        <v>108</v>
      </c>
      <c r="B15" s="44"/>
      <c r="C15" s="44"/>
      <c r="D15" s="44"/>
      <c r="E15" s="12"/>
    </row>
    <row r="16" spans="1:6" ht="30" customHeight="1" x14ac:dyDescent="0.25">
      <c r="A16" s="43" t="s">
        <v>118</v>
      </c>
      <c r="B16" s="43"/>
      <c r="C16" s="43"/>
      <c r="D16" s="43"/>
      <c r="E16" s="12"/>
    </row>
    <row r="17" spans="1:5" x14ac:dyDescent="0.25">
      <c r="A17" s="49"/>
      <c r="B17" s="49"/>
      <c r="C17" s="49"/>
      <c r="D17" s="49"/>
      <c r="E17" s="12"/>
    </row>
    <row r="18" spans="1:5" ht="46.5" customHeight="1" x14ac:dyDescent="0.25">
      <c r="A18" s="37" t="s">
        <v>117</v>
      </c>
      <c r="B18" s="37"/>
      <c r="C18" s="26"/>
      <c r="D18" s="27">
        <f ca="1">IFERROR(Daten!B27,"")</f>
        <v>569087</v>
      </c>
      <c r="E18" s="36" t="str">
        <f ca="1">IF(ISNUMBER(D18),"","Ihre Eingabe konnte nicht umgesetzt werden. Bitte ändern Sie die Auswahl.")</f>
        <v/>
      </c>
    </row>
    <row r="19" spans="1:5" ht="15.75" x14ac:dyDescent="0.25">
      <c r="A19" s="48"/>
      <c r="B19" s="48"/>
      <c r="C19" s="48"/>
      <c r="D19" s="48"/>
    </row>
    <row r="20" spans="1:5" ht="30.75" customHeight="1" x14ac:dyDescent="0.25">
      <c r="A20" s="43" t="s">
        <v>121</v>
      </c>
      <c r="B20" s="43"/>
      <c r="C20" s="43"/>
      <c r="D20" s="43"/>
    </row>
    <row r="21" spans="1:5" ht="15.75" customHeight="1" x14ac:dyDescent="0.25">
      <c r="A21" s="54"/>
      <c r="B21" s="54"/>
      <c r="C21" s="54"/>
      <c r="D21" s="54"/>
    </row>
    <row r="22" spans="1:5" x14ac:dyDescent="0.25">
      <c r="A22" s="55" t="s">
        <v>119</v>
      </c>
      <c r="B22" s="55"/>
      <c r="C22" s="55"/>
      <c r="D22" s="55"/>
    </row>
    <row r="23" spans="1:5" x14ac:dyDescent="0.25">
      <c r="A23" s="45" t="s">
        <v>2809</v>
      </c>
      <c r="B23" s="45"/>
      <c r="C23" s="45"/>
      <c r="D23" s="45"/>
    </row>
    <row r="24" spans="1:5" x14ac:dyDescent="0.25">
      <c r="A24" s="45" t="s">
        <v>2871</v>
      </c>
      <c r="B24" s="45"/>
      <c r="C24" s="45"/>
      <c r="D24" s="45"/>
    </row>
    <row r="25" spans="1:5" x14ac:dyDescent="0.25">
      <c r="A25" s="45" t="s">
        <v>2872</v>
      </c>
      <c r="B25" s="45"/>
      <c r="C25" s="45"/>
      <c r="D25" s="45"/>
    </row>
    <row r="26" spans="1:5" x14ac:dyDescent="0.25">
      <c r="A26" s="45" t="s">
        <v>2867</v>
      </c>
      <c r="B26" s="45"/>
      <c r="C26" s="45"/>
      <c r="D26" s="45"/>
    </row>
    <row r="27" spans="1:5" x14ac:dyDescent="0.25">
      <c r="A27" s="45" t="s">
        <v>2810</v>
      </c>
      <c r="B27" s="45"/>
      <c r="C27" s="45"/>
      <c r="D27" s="45"/>
    </row>
    <row r="28" spans="1:5" x14ac:dyDescent="0.25">
      <c r="A28" s="45" t="s">
        <v>109</v>
      </c>
      <c r="B28" s="45"/>
      <c r="C28" s="45"/>
      <c r="D28" s="45"/>
    </row>
    <row r="29" spans="1:5" x14ac:dyDescent="0.25">
      <c r="A29" s="38" t="s">
        <v>2865</v>
      </c>
      <c r="B29" s="38"/>
      <c r="C29" s="38"/>
      <c r="D29" s="38"/>
    </row>
    <row r="30" spans="1:5" x14ac:dyDescent="0.25">
      <c r="A30" s="45"/>
      <c r="B30" s="45"/>
      <c r="C30" s="45"/>
      <c r="D30" s="45"/>
    </row>
    <row r="31" spans="1:5" ht="105.75" customHeight="1" x14ac:dyDescent="0.25">
      <c r="A31" s="46" t="s">
        <v>2874</v>
      </c>
      <c r="B31" s="46"/>
      <c r="C31" s="46"/>
      <c r="D31" s="46"/>
      <c r="E31" s="46"/>
    </row>
  </sheetData>
  <sheetProtection algorithmName="SHA-512" hashValue="/hiM443f+LIuO1g70SsfmrnzDYjlaXzZKgEOOWMpx8hfUdIAA6Ju0Tb8Ftu8eYnDu3n4iKt18m3krONlG7oASA==" saltValue="y9r/kZU9ANH+8VI9yuHvHQ==" spinCount="100000" sheet="1" objects="1" selectLockedCells="1"/>
  <mergeCells count="21">
    <mergeCell ref="A31:E31"/>
    <mergeCell ref="A1:D1"/>
    <mergeCell ref="A19:D19"/>
    <mergeCell ref="A17:D17"/>
    <mergeCell ref="A8:D8"/>
    <mergeCell ref="A10:D10"/>
    <mergeCell ref="A12:D12"/>
    <mergeCell ref="A6:D6"/>
    <mergeCell ref="A2:D2"/>
    <mergeCell ref="A26:D26"/>
    <mergeCell ref="A27:D27"/>
    <mergeCell ref="A28:D28"/>
    <mergeCell ref="A30:D30"/>
    <mergeCell ref="A21:D21"/>
    <mergeCell ref="A22:D22"/>
    <mergeCell ref="A23:D23"/>
    <mergeCell ref="A20:D20"/>
    <mergeCell ref="A15:D15"/>
    <mergeCell ref="A16:D16"/>
    <mergeCell ref="A24:D24"/>
    <mergeCell ref="A25:D25"/>
  </mergeCells>
  <conditionalFormatting sqref="D18:E18">
    <cfRule type="expression" dxfId="2" priority="3">
      <formula>"Länge(D19)=6"</formula>
    </cfRule>
  </conditionalFormatting>
  <conditionalFormatting sqref="E5">
    <cfRule type="expression" dxfId="1" priority="1">
      <formula>"Länge(D19)=6"</formula>
    </cfRule>
  </conditionalFormatting>
  <conditionalFormatting sqref="E7">
    <cfRule type="expression" dxfId="0" priority="2">
      <formula>"Länge(D19)=6"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Drop Down 13">
              <controlPr defaultSize="0" autoLine="0" autoPict="0">
                <anchor moveWithCells="1">
                  <from>
                    <xdr:col>3</xdr:col>
                    <xdr:colOff>66675</xdr:colOff>
                    <xdr:row>6</xdr:row>
                    <xdr:rowOff>85725</xdr:rowOff>
                  </from>
                  <to>
                    <xdr:col>3</xdr:col>
                    <xdr:colOff>3667125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Drop Down 14">
              <controlPr defaultSize="0" autoLine="0" autoPict="0">
                <anchor moveWithCells="1">
                  <from>
                    <xdr:col>3</xdr:col>
                    <xdr:colOff>57150</xdr:colOff>
                    <xdr:row>8</xdr:row>
                    <xdr:rowOff>76200</xdr:rowOff>
                  </from>
                  <to>
                    <xdr:col>3</xdr:col>
                    <xdr:colOff>3657600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Drop Down 15">
              <controlPr defaultSize="0" autoLine="0" autoPict="0">
                <anchor moveWithCells="1">
                  <from>
                    <xdr:col>3</xdr:col>
                    <xdr:colOff>66675</xdr:colOff>
                    <xdr:row>10</xdr:row>
                    <xdr:rowOff>85725</xdr:rowOff>
                  </from>
                  <to>
                    <xdr:col>3</xdr:col>
                    <xdr:colOff>3667125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" name="Drop Down 17">
              <controlPr defaultSize="0" autoLine="0" autoPict="0">
                <anchor moveWithCells="1">
                  <from>
                    <xdr:col>3</xdr:col>
                    <xdr:colOff>66675</xdr:colOff>
                    <xdr:row>12</xdr:row>
                    <xdr:rowOff>190500</xdr:rowOff>
                  </from>
                  <to>
                    <xdr:col>3</xdr:col>
                    <xdr:colOff>3667125</xdr:colOff>
                    <xdr:row>12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S2877"/>
  <sheetViews>
    <sheetView workbookViewId="0"/>
  </sheetViews>
  <sheetFormatPr baseColWidth="10" defaultColWidth="11.42578125" defaultRowHeight="15" x14ac:dyDescent="0.25"/>
  <cols>
    <col min="1" max="1" width="22" customWidth="1"/>
    <col min="2" max="2" width="92.28515625" bestFit="1" customWidth="1"/>
    <col min="3" max="3" width="2.7109375" customWidth="1"/>
    <col min="4" max="5" width="3" customWidth="1"/>
    <col min="6" max="6" width="35.42578125" bestFit="1" customWidth="1"/>
    <col min="7" max="7" width="13.5703125" customWidth="1"/>
    <col min="8" max="8" width="11.42578125" customWidth="1"/>
    <col min="9" max="9" width="35.140625" bestFit="1" customWidth="1"/>
    <col min="10" max="10" width="5.85546875" customWidth="1"/>
    <col min="11" max="11" width="54.140625" bestFit="1" customWidth="1"/>
    <col min="12" max="12" width="8.42578125" customWidth="1"/>
    <col min="13" max="13" width="11.5703125" customWidth="1"/>
    <col min="14" max="14" width="46.5703125" customWidth="1"/>
    <col min="15" max="15" width="43.5703125" bestFit="1" customWidth="1"/>
    <col min="16" max="16" width="29.28515625" bestFit="1" customWidth="1"/>
    <col min="17" max="18" width="29.28515625" customWidth="1"/>
    <col min="19" max="19" width="51.42578125" customWidth="1"/>
    <col min="20" max="20" width="43" customWidth="1"/>
    <col min="21" max="21" width="51.140625" bestFit="1" customWidth="1"/>
    <col min="22" max="23" width="29.28515625" customWidth="1"/>
    <col min="24" max="24" width="60" customWidth="1"/>
    <col min="25" max="25" width="42.7109375" customWidth="1"/>
    <col min="26" max="26" width="30.7109375" bestFit="1" customWidth="1"/>
    <col min="27" max="27" width="5.7109375" customWidth="1"/>
    <col min="28" max="28" width="56.28515625" bestFit="1" customWidth="1"/>
    <col min="29" max="29" width="52.42578125" customWidth="1"/>
    <col min="30" max="30" width="69.85546875" customWidth="1"/>
    <col min="31" max="31" width="207.42578125" customWidth="1"/>
    <col min="33" max="33" width="2.7109375" customWidth="1"/>
    <col min="34" max="34" width="11.42578125" customWidth="1"/>
    <col min="35" max="35" width="12.28515625" bestFit="1" customWidth="1"/>
    <col min="36" max="36" width="16.5703125" customWidth="1"/>
    <col min="37" max="37" width="7.7109375" customWidth="1"/>
    <col min="38" max="38" width="4.28515625" customWidth="1"/>
    <col min="39" max="39" width="43.42578125" customWidth="1"/>
    <col min="40" max="40" width="56.28515625" bestFit="1" customWidth="1"/>
    <col min="41" max="41" width="18.85546875" customWidth="1"/>
    <col min="42" max="42" width="51.42578125" bestFit="1" customWidth="1"/>
    <col min="43" max="43" width="29.5703125" customWidth="1"/>
    <col min="44" max="44" width="31.28515625" bestFit="1" customWidth="1"/>
    <col min="55" max="55" width="93.85546875" customWidth="1"/>
  </cols>
  <sheetData>
    <row r="1" spans="1:45" x14ac:dyDescent="0.25">
      <c r="O1" s="19" t="s">
        <v>8</v>
      </c>
      <c r="T1" s="19" t="s">
        <v>2806</v>
      </c>
      <c r="Y1" s="19" t="s">
        <v>82</v>
      </c>
      <c r="AB1" t="s">
        <v>144</v>
      </c>
      <c r="AM1" t="s">
        <v>144</v>
      </c>
      <c r="AR1" s="12" t="s">
        <v>82</v>
      </c>
    </row>
    <row r="2" spans="1:45" x14ac:dyDescent="0.25">
      <c r="K2" s="18" t="s">
        <v>83</v>
      </c>
      <c r="O2" s="18" t="s">
        <v>102</v>
      </c>
      <c r="T2" s="18" t="s">
        <v>2783</v>
      </c>
      <c r="Y2" s="18" t="s">
        <v>1</v>
      </c>
      <c r="AB2" s="12" t="s">
        <v>7</v>
      </c>
      <c r="AC2" s="12" t="s">
        <v>8</v>
      </c>
      <c r="AD2" s="12" t="s">
        <v>80</v>
      </c>
      <c r="AM2" s="12" t="s">
        <v>7</v>
      </c>
      <c r="AN2" s="12" t="s">
        <v>8</v>
      </c>
      <c r="AP2" s="12" t="s">
        <v>80</v>
      </c>
      <c r="AQ2" s="12" t="s">
        <v>81</v>
      </c>
    </row>
    <row r="3" spans="1:45" x14ac:dyDescent="0.25">
      <c r="F3" s="6" t="s">
        <v>115</v>
      </c>
      <c r="G3" s="7" t="s">
        <v>1</v>
      </c>
      <c r="H3" s="6" t="s">
        <v>4</v>
      </c>
      <c r="J3" s="28">
        <v>1</v>
      </c>
      <c r="K3" s="4" t="s">
        <v>5</v>
      </c>
      <c r="M3" s="30"/>
      <c r="N3" s="30">
        <v>1</v>
      </c>
      <c r="O3" s="30" t="s">
        <v>6</v>
      </c>
      <c r="P3" s="30">
        <v>1</v>
      </c>
      <c r="Q3" s="28"/>
      <c r="R3" s="30"/>
      <c r="S3" s="30">
        <v>1</v>
      </c>
      <c r="T3" s="30" t="s">
        <v>6</v>
      </c>
      <c r="U3" s="30">
        <v>1</v>
      </c>
      <c r="V3" s="28"/>
      <c r="W3" s="28"/>
      <c r="Y3" s="11" t="s">
        <v>107</v>
      </c>
      <c r="AA3" s="28">
        <v>1</v>
      </c>
      <c r="AB3" s="18" t="s">
        <v>92</v>
      </c>
      <c r="AC3" s="18" t="s">
        <v>95</v>
      </c>
      <c r="AD3" s="18" t="s">
        <v>64</v>
      </c>
      <c r="AE3" s="20" t="s">
        <v>103</v>
      </c>
      <c r="AF3" s="20" t="s">
        <v>104</v>
      </c>
      <c r="AH3" t="s">
        <v>0</v>
      </c>
      <c r="AI3" t="s">
        <v>4</v>
      </c>
      <c r="AJ3" t="s">
        <v>9</v>
      </c>
      <c r="AM3" s="18" t="s">
        <v>92</v>
      </c>
      <c r="AN3" s="18" t="s">
        <v>95</v>
      </c>
      <c r="AO3" t="s">
        <v>85</v>
      </c>
      <c r="AP3" s="18" t="s">
        <v>64</v>
      </c>
      <c r="AQ3" s="18" t="s">
        <v>65</v>
      </c>
      <c r="AR3" s="18" t="s">
        <v>88</v>
      </c>
    </row>
    <row r="4" spans="1:45" x14ac:dyDescent="0.25">
      <c r="F4" s="8" t="s">
        <v>111</v>
      </c>
      <c r="G4" s="8" t="s">
        <v>13</v>
      </c>
      <c r="H4" s="21">
        <f ca="1">Auswahl!D5</f>
        <v>45830</v>
      </c>
      <c r="I4" s="22" t="str">
        <f ca="1">IF(H4&lt;TODAY(),"Bitte ändern Sie das Datum.",IF(H4&gt;EDATE(TODAY(),13)-1,"Das Datum liegt zu weit in der Zukunft",""))</f>
        <v/>
      </c>
      <c r="J4" s="28">
        <v>2</v>
      </c>
      <c r="K4" s="5" t="s">
        <v>18</v>
      </c>
      <c r="O4">
        <f>COUNTIF(N20:N130,B15)</f>
        <v>2</v>
      </c>
      <c r="T4">
        <f>COUNTIF(S20:S130,B15)</f>
        <v>4</v>
      </c>
      <c r="Y4">
        <f>COUNTIF(X24:X245,B15)</f>
        <v>4</v>
      </c>
      <c r="AA4" s="28"/>
      <c r="AB4" t="s">
        <v>53</v>
      </c>
      <c r="AC4" t="s">
        <v>133</v>
      </c>
      <c r="AD4" t="s">
        <v>17</v>
      </c>
      <c r="AE4" s="29" t="s">
        <v>145</v>
      </c>
      <c r="AF4" s="29" t="s">
        <v>132</v>
      </c>
      <c r="AH4" s="14">
        <f ca="1">TODAY()</f>
        <v>45435</v>
      </c>
      <c r="AI4" s="14">
        <f ca="1">H4</f>
        <v>45830</v>
      </c>
      <c r="AJ4" s="3">
        <f ca="1">AI4</f>
        <v>45830</v>
      </c>
      <c r="AM4" t="s">
        <v>53</v>
      </c>
      <c r="AN4" t="s">
        <v>133</v>
      </c>
      <c r="AO4" t="s">
        <v>62</v>
      </c>
      <c r="AP4" t="s">
        <v>17</v>
      </c>
      <c r="AQ4" t="s">
        <v>17</v>
      </c>
      <c r="AR4" t="s">
        <v>84</v>
      </c>
      <c r="AS4" s="1" t="str">
        <f>AN4&amp;"|"&amp;AP4&amp;"|"&amp;AQ4&amp;"|"&amp;AR4</f>
        <v>Monatliches Abo: Neu oder Verlängerung|Named|Named|Level 1 bis 4 gemäß Vertrag</v>
      </c>
    </row>
    <row r="5" spans="1:45" x14ac:dyDescent="0.25">
      <c r="F5" s="8" t="s">
        <v>112</v>
      </c>
      <c r="G5" s="8" t="s">
        <v>16</v>
      </c>
      <c r="H5" s="9"/>
      <c r="I5" s="3"/>
      <c r="J5" s="28">
        <v>3</v>
      </c>
      <c r="K5" s="5" t="s">
        <v>19</v>
      </c>
      <c r="N5">
        <v>1</v>
      </c>
      <c r="O5" s="31">
        <f>IFERROR(INDEX(M:M,MATCH(B15,N:N,0)),"")</f>
        <v>29</v>
      </c>
      <c r="P5" s="1" t="str" cm="1">
        <f t="array" ref="P5">IFERROR(INDEX(ProduktTyp,O5,3),"")</f>
        <v>Monatliches Abo: Neu</v>
      </c>
      <c r="Q5" s="1"/>
      <c r="S5">
        <v>1</v>
      </c>
      <c r="T5" s="31">
        <f>INDEX(R:R,MATCH(B15,S:S,0))</f>
        <v>21</v>
      </c>
      <c r="U5" s="1" t="str" cm="1">
        <f t="array" ref="U5">IFERROR(INDEX(Zusaetzliches,T5,3),"")</f>
        <v>Device, HED Shared Device Lizenz Labor und Klassenzimmer</v>
      </c>
      <c r="V5" s="1"/>
      <c r="W5" s="1"/>
      <c r="X5">
        <v>1</v>
      </c>
      <c r="Y5" s="31">
        <f>INDEX(W:W,MATCH(B15,X:X,0))</f>
        <v>71</v>
      </c>
      <c r="Z5" s="1" t="str" cm="1">
        <f t="array" ref="Z5">IFERROR(INDEX(Level,Y5,3),"")</f>
        <v>Level 1 1 - 9</v>
      </c>
      <c r="AA5" s="28"/>
      <c r="AB5" t="s">
        <v>54</v>
      </c>
      <c r="AC5" t="s">
        <v>133</v>
      </c>
      <c r="AD5" t="s">
        <v>17</v>
      </c>
      <c r="AE5" s="29" t="s">
        <v>2590</v>
      </c>
      <c r="AF5" s="29">
        <v>638892</v>
      </c>
      <c r="AH5" s="13">
        <f ca="1">AH4-1</f>
        <v>45434</v>
      </c>
      <c r="AI5" s="10">
        <f t="shared" ref="AI5:AI21" ca="1" si="0">IF(AH5&lt;nächsterStichtag,1,0)</f>
        <v>1</v>
      </c>
      <c r="AJ5" s="13">
        <f ca="1">IF(AJ4&lt;TODAY(),EDATE(AJ4,12),AJ4)</f>
        <v>45830</v>
      </c>
      <c r="AM5" t="s">
        <v>54</v>
      </c>
      <c r="AN5" t="s">
        <v>133</v>
      </c>
      <c r="AO5" t="s">
        <v>62</v>
      </c>
      <c r="AP5" t="s">
        <v>17</v>
      </c>
      <c r="AQ5" t="s">
        <v>17</v>
      </c>
      <c r="AR5" t="s">
        <v>84</v>
      </c>
      <c r="AS5" s="1" t="str">
        <f t="shared" ref="AS5:AS52" si="1">AN5&amp;"|"&amp;AP5&amp;"|"&amp;AQ5&amp;"|"&amp;AR5</f>
        <v>Monatliches Abo: Neu oder Verlängerung|Named|Named|Level 1 bis 4 gemäß Vertrag</v>
      </c>
    </row>
    <row r="6" spans="1:45" x14ac:dyDescent="0.25">
      <c r="F6" s="8" t="s">
        <v>113</v>
      </c>
      <c r="G6" s="8" t="s">
        <v>14</v>
      </c>
      <c r="H6" s="9"/>
      <c r="J6" s="28">
        <v>4</v>
      </c>
      <c r="K6" s="5" t="s">
        <v>20</v>
      </c>
      <c r="N6">
        <v>2</v>
      </c>
      <c r="O6" s="1">
        <f>IF(N6&gt;$O$4,"",O5+1)</f>
        <v>30</v>
      </c>
      <c r="P6" s="1" t="str" cm="1">
        <f t="array" ref="P6">IFERROR(INDEX(ProduktTyp,O6,3),"")</f>
        <v>Monatliches Abo: Verlängerung</v>
      </c>
      <c r="Q6" s="1"/>
      <c r="S6">
        <v>2</v>
      </c>
      <c r="T6" s="1">
        <f>IF(S6&gt;$T$4,"",T5+1)</f>
        <v>22</v>
      </c>
      <c r="U6" s="1" t="str" cm="1">
        <f t="array" ref="U6">IFERROR(INDEX(Zusaetzliches,T6,3),"")</f>
        <v>Named</v>
      </c>
      <c r="V6" s="1"/>
      <c r="W6" s="1"/>
      <c r="X6">
        <v>2</v>
      </c>
      <c r="Y6" s="1">
        <f>Y5+1</f>
        <v>72</v>
      </c>
      <c r="Z6" s="1" t="str" cm="1">
        <f t="array" ref="Z6">IFERROR(INDEX(Level,Y6,3),"")</f>
        <v>Level 2 10 - 49</v>
      </c>
      <c r="AB6" t="s">
        <v>55</v>
      </c>
      <c r="AC6" t="s">
        <v>134</v>
      </c>
      <c r="AD6" t="s">
        <v>138</v>
      </c>
      <c r="AE6" s="29" t="s">
        <v>880</v>
      </c>
      <c r="AF6" s="29">
        <v>638883</v>
      </c>
      <c r="AH6" s="13">
        <f t="shared" ref="AH6:AH21" ca="1" si="2">EDATE(AH5,1)</f>
        <v>45465</v>
      </c>
      <c r="AI6" s="10">
        <f t="shared" ca="1" si="0"/>
        <v>1</v>
      </c>
      <c r="AJ6" s="13">
        <f t="shared" ref="AJ6:AJ21" ca="1" si="3">IF(AJ5&lt;TODAY(),EDATE(AJ5,12),AJ5)</f>
        <v>45830</v>
      </c>
      <c r="AM6" t="s">
        <v>55</v>
      </c>
      <c r="AN6" t="s">
        <v>134</v>
      </c>
      <c r="AO6" t="s">
        <v>91</v>
      </c>
      <c r="AP6" t="s">
        <v>138</v>
      </c>
      <c r="AQ6" t="s">
        <v>137</v>
      </c>
      <c r="AR6" t="s">
        <v>89</v>
      </c>
      <c r="AS6" s="1" t="str">
        <f t="shared" si="1"/>
        <v>Monatliches Abo oder Transaktionen: Neu oder Verlängerung|AWS, Microsoft Azure, Telefonauthentifizierung (nur per Transaction)|1 Benutzer/Pro Transaktion (dann Level Tier…)|Level 1 bis 4 gemäß Vertrag, Tier…</v>
      </c>
    </row>
    <row r="7" spans="1:45" x14ac:dyDescent="0.25">
      <c r="F7" s="8" t="s">
        <v>114</v>
      </c>
      <c r="G7" s="8" t="s">
        <v>15</v>
      </c>
      <c r="H7" s="9"/>
      <c r="J7" s="28">
        <v>5</v>
      </c>
      <c r="K7" s="33" t="s">
        <v>2808</v>
      </c>
      <c r="N7">
        <v>3</v>
      </c>
      <c r="O7" s="1" t="str">
        <f>IF(N7&gt;$O$4,"",O6+1)</f>
        <v/>
      </c>
      <c r="P7" s="1" t="str" cm="1">
        <f t="array" ref="P7">IFERROR(INDEX(ProduktTyp,O7,3),"")</f>
        <v/>
      </c>
      <c r="Q7" s="1"/>
      <c r="S7">
        <v>3</v>
      </c>
      <c r="T7" s="1">
        <f>IF(S7&gt;$T$4,"",T6+1)</f>
        <v>23</v>
      </c>
      <c r="U7" s="1" t="str" cm="1">
        <f t="array" ref="U7">IFERROR(INDEX(Zusaetzliches,T7,3),"")</f>
        <v>Named, für studentische Arbeteisplätze (100+)</v>
      </c>
      <c r="V7" s="1"/>
      <c r="W7" s="1"/>
      <c r="X7">
        <v>3</v>
      </c>
      <c r="Y7" s="1">
        <f>IF(X7&gt;$Y$4,"",Y6+1)</f>
        <v>73</v>
      </c>
      <c r="Z7" s="1" t="str" cm="1">
        <f t="array" ref="Z7">IFERROR(INDEX(Level,Y7,3),"")</f>
        <v>Level 3 50 - 99</v>
      </c>
      <c r="AB7" t="s">
        <v>56</v>
      </c>
      <c r="AC7" t="s">
        <v>134</v>
      </c>
      <c r="AD7" t="s">
        <v>138</v>
      </c>
      <c r="AE7" s="29" t="s">
        <v>690</v>
      </c>
      <c r="AF7" s="29">
        <v>638882</v>
      </c>
      <c r="AH7" s="13">
        <f t="shared" ca="1" si="2"/>
        <v>45495</v>
      </c>
      <c r="AI7" s="10">
        <f t="shared" ca="1" si="0"/>
        <v>1</v>
      </c>
      <c r="AJ7" s="13">
        <f t="shared" ca="1" si="3"/>
        <v>45830</v>
      </c>
      <c r="AM7" t="s">
        <v>56</v>
      </c>
      <c r="AN7" t="s">
        <v>134</v>
      </c>
      <c r="AO7" t="s">
        <v>91</v>
      </c>
      <c r="AP7" t="s">
        <v>138</v>
      </c>
      <c r="AQ7" t="s">
        <v>137</v>
      </c>
      <c r="AR7" t="s">
        <v>89</v>
      </c>
      <c r="AS7" s="1" t="str">
        <f t="shared" si="1"/>
        <v>Monatliches Abo oder Transaktionen: Neu oder Verlängerung|AWS, Microsoft Azure, Telefonauthentifizierung (nur per Transaction)|1 Benutzer/Pro Transaktion (dann Level Tier…)|Level 1 bis 4 gemäß Vertrag, Tier…</v>
      </c>
    </row>
    <row r="8" spans="1:45" x14ac:dyDescent="0.25">
      <c r="F8" s="8"/>
      <c r="G8" s="8"/>
      <c r="H8" s="9"/>
      <c r="J8" s="28">
        <v>6</v>
      </c>
      <c r="K8" s="5" t="s">
        <v>53</v>
      </c>
      <c r="N8">
        <v>4</v>
      </c>
      <c r="O8" s="1" t="str">
        <f>IF(N8&gt;$O$4,"",O7+1)</f>
        <v/>
      </c>
      <c r="P8" s="1" t="str" cm="1">
        <f t="array" ref="P8">IFERROR(INDEX(ProduktTyp,O8,3),"")</f>
        <v/>
      </c>
      <c r="Q8" s="1"/>
      <c r="S8">
        <v>4</v>
      </c>
      <c r="T8" s="1">
        <f t="shared" ref="T8:T12" si="4">IF(S8&gt;$T$4,"",T7+1)</f>
        <v>24</v>
      </c>
      <c r="U8" s="1" t="str" cm="1">
        <f t="array" ref="U8">IFERROR(INDEX(Zusaetzliches,T8,3),"")</f>
        <v>Named, für studentische Arbeteisplätze (250+)</v>
      </c>
      <c r="V8" s="1"/>
      <c r="W8" s="1"/>
      <c r="X8">
        <v>4</v>
      </c>
      <c r="Y8" s="1">
        <f t="shared" ref="Y8:Y19" si="5">IF(X8&gt;$Y$4,"",Y7+1)</f>
        <v>74</v>
      </c>
      <c r="Z8" s="1" t="str" cm="1">
        <f t="array" ref="Z8">IFERROR(INDEX(Level,Y8,3),"")</f>
        <v>Level 4 100+</v>
      </c>
      <c r="AB8" t="s">
        <v>21</v>
      </c>
      <c r="AC8" t="s">
        <v>133</v>
      </c>
      <c r="AD8" t="s">
        <v>17</v>
      </c>
      <c r="AE8" s="29" t="s">
        <v>147</v>
      </c>
      <c r="AF8" s="29">
        <v>638881</v>
      </c>
      <c r="AH8" s="13">
        <f t="shared" ca="1" si="2"/>
        <v>45526</v>
      </c>
      <c r="AI8" s="10">
        <f t="shared" ca="1" si="0"/>
        <v>1</v>
      </c>
      <c r="AJ8" s="13">
        <f t="shared" ca="1" si="3"/>
        <v>45830</v>
      </c>
      <c r="AM8" t="s">
        <v>21</v>
      </c>
      <c r="AN8" t="s">
        <v>133</v>
      </c>
      <c r="AO8" t="s">
        <v>62</v>
      </c>
      <c r="AP8" t="s">
        <v>17</v>
      </c>
      <c r="AQ8" t="s">
        <v>17</v>
      </c>
      <c r="AR8" t="s">
        <v>84</v>
      </c>
      <c r="AS8" s="1" t="str">
        <f t="shared" si="1"/>
        <v>Monatliches Abo: Neu oder Verlängerung|Named|Named|Level 1 bis 4 gemäß Vertrag</v>
      </c>
    </row>
    <row r="9" spans="1:45" x14ac:dyDescent="0.25">
      <c r="J9" s="28">
        <v>7</v>
      </c>
      <c r="K9" s="5" t="s">
        <v>54</v>
      </c>
      <c r="N9">
        <v>5</v>
      </c>
      <c r="O9" s="1" t="str">
        <f>IF(N9&gt;$O$4,"",O8+1)</f>
        <v/>
      </c>
      <c r="P9" s="1" t="str" cm="1">
        <f t="array" ref="P9">IFERROR(INDEX(ProduktTyp,O9,3),"")</f>
        <v/>
      </c>
      <c r="Q9" s="1"/>
      <c r="S9">
        <v>5</v>
      </c>
      <c r="T9" s="1" t="str">
        <f t="shared" si="4"/>
        <v/>
      </c>
      <c r="U9" s="1" t="str" cm="1">
        <f t="array" ref="U9">IFERROR(INDEX(Zusaetzliches,T9,3),"")</f>
        <v/>
      </c>
      <c r="V9" s="1"/>
      <c r="W9" s="1"/>
      <c r="X9">
        <v>5</v>
      </c>
      <c r="Y9" s="1" t="str">
        <f t="shared" si="5"/>
        <v/>
      </c>
      <c r="Z9" s="1" t="str" cm="1">
        <f t="array" ref="Z9">IFERROR(INDEX(Level,Y9,3),"")</f>
        <v/>
      </c>
      <c r="AB9" t="s">
        <v>22</v>
      </c>
      <c r="AC9" t="s">
        <v>133</v>
      </c>
      <c r="AD9" t="s">
        <v>17</v>
      </c>
      <c r="AE9" s="29" t="s">
        <v>2400</v>
      </c>
      <c r="AF9" s="29">
        <v>638891</v>
      </c>
      <c r="AH9" s="13">
        <f t="shared" ca="1" si="2"/>
        <v>45557</v>
      </c>
      <c r="AI9" s="10">
        <f t="shared" ca="1" si="0"/>
        <v>1</v>
      </c>
      <c r="AJ9" s="13">
        <f t="shared" ca="1" si="3"/>
        <v>45830</v>
      </c>
      <c r="AM9" t="s">
        <v>22</v>
      </c>
      <c r="AN9" t="s">
        <v>133</v>
      </c>
      <c r="AO9" t="s">
        <v>62</v>
      </c>
      <c r="AP9" t="s">
        <v>17</v>
      </c>
      <c r="AQ9" t="s">
        <v>17</v>
      </c>
      <c r="AR9" t="s">
        <v>84</v>
      </c>
      <c r="AS9" s="1" t="str">
        <f t="shared" si="1"/>
        <v>Monatliches Abo: Neu oder Verlängerung|Named|Named|Level 1 bis 4 gemäß Vertrag</v>
      </c>
    </row>
    <row r="10" spans="1:45" x14ac:dyDescent="0.25">
      <c r="J10" s="28">
        <v>8</v>
      </c>
      <c r="K10" s="5" t="s">
        <v>55</v>
      </c>
      <c r="N10">
        <v>6</v>
      </c>
      <c r="O10" s="1" t="str">
        <f>IF(N10&gt;$O$4,"",O9+1)</f>
        <v/>
      </c>
      <c r="P10" s="1" t="str" cm="1">
        <f t="array" ref="P10">IFERROR(INDEX(ProduktTyp,O10,3),"")</f>
        <v/>
      </c>
      <c r="Q10" s="1"/>
      <c r="S10">
        <v>6</v>
      </c>
      <c r="T10" s="1" t="str">
        <f t="shared" si="4"/>
        <v/>
      </c>
      <c r="U10" s="1" t="str" cm="1">
        <f t="array" ref="U10">IFERROR(INDEX(Zusaetzliches,T10,3),"")</f>
        <v/>
      </c>
      <c r="V10" s="1"/>
      <c r="W10" s="1"/>
      <c r="X10">
        <v>6</v>
      </c>
      <c r="Y10" s="1" t="str">
        <f t="shared" si="5"/>
        <v/>
      </c>
      <c r="Z10" s="1" t="str" cm="1">
        <f t="array" ref="Z10">IFERROR(INDEX(Level,Y10,3),"")</f>
        <v/>
      </c>
      <c r="AB10" t="s">
        <v>60</v>
      </c>
      <c r="AC10" t="s">
        <v>133</v>
      </c>
      <c r="AD10" t="s">
        <v>17</v>
      </c>
      <c r="AE10" s="30" t="s">
        <v>2210</v>
      </c>
      <c r="AF10" s="30">
        <v>638890</v>
      </c>
      <c r="AH10" s="13">
        <f t="shared" ca="1" si="2"/>
        <v>45587</v>
      </c>
      <c r="AI10" s="10">
        <f t="shared" ca="1" si="0"/>
        <v>1</v>
      </c>
      <c r="AJ10" s="13">
        <f t="shared" ca="1" si="3"/>
        <v>45830</v>
      </c>
      <c r="AM10" t="s">
        <v>60</v>
      </c>
      <c r="AN10" t="s">
        <v>133</v>
      </c>
      <c r="AO10" t="s">
        <v>62</v>
      </c>
      <c r="AP10" t="s">
        <v>17</v>
      </c>
      <c r="AQ10" t="s">
        <v>17</v>
      </c>
      <c r="AR10" t="s">
        <v>84</v>
      </c>
      <c r="AS10" s="1" t="str">
        <f t="shared" si="1"/>
        <v>Monatliches Abo: Neu oder Verlängerung|Named|Named|Level 1 bis 4 gemäß Vertrag</v>
      </c>
    </row>
    <row r="11" spans="1:45" x14ac:dyDescent="0.25">
      <c r="J11" s="28">
        <v>9</v>
      </c>
      <c r="K11" s="5" t="s">
        <v>56</v>
      </c>
      <c r="N11">
        <v>7</v>
      </c>
      <c r="O11" s="1" t="str">
        <f t="shared" ref="O11:O12" si="6">IF(N11&gt;$O$4,"",O10+1)</f>
        <v/>
      </c>
      <c r="P11" s="1" t="str" cm="1">
        <f t="array" ref="P11">IFERROR(INDEX(ProduktTyp,O11,3),"")</f>
        <v/>
      </c>
      <c r="Q11" s="1"/>
      <c r="S11">
        <v>7</v>
      </c>
      <c r="T11" s="1" t="str">
        <f t="shared" si="4"/>
        <v/>
      </c>
      <c r="U11" s="1" t="str" cm="1">
        <f t="array" ref="U11">IFERROR(INDEX(Zusaetzliches,T11,3),"")</f>
        <v/>
      </c>
      <c r="V11" s="1"/>
      <c r="W11" s="1"/>
      <c r="X11">
        <v>7</v>
      </c>
      <c r="Y11" s="1" t="str">
        <f t="shared" si="5"/>
        <v/>
      </c>
      <c r="Z11" s="1" t="str" cm="1">
        <f t="array" ref="Z11">IFERROR(INDEX(Level,Y11,3),"")</f>
        <v/>
      </c>
      <c r="AB11" t="s">
        <v>61</v>
      </c>
      <c r="AC11" t="s">
        <v>133</v>
      </c>
      <c r="AD11" t="s">
        <v>17</v>
      </c>
      <c r="AE11" s="29" t="s">
        <v>2020</v>
      </c>
      <c r="AF11" s="29">
        <v>638889</v>
      </c>
      <c r="AH11" s="13">
        <f t="shared" ca="1" si="2"/>
        <v>45618</v>
      </c>
      <c r="AI11" s="10">
        <f t="shared" ca="1" si="0"/>
        <v>1</v>
      </c>
      <c r="AJ11" s="13">
        <f t="shared" ca="1" si="3"/>
        <v>45830</v>
      </c>
      <c r="AM11" t="s">
        <v>61</v>
      </c>
      <c r="AN11" t="s">
        <v>133</v>
      </c>
      <c r="AO11" t="s">
        <v>62</v>
      </c>
      <c r="AP11" t="s">
        <v>17</v>
      </c>
      <c r="AQ11" t="s">
        <v>17</v>
      </c>
      <c r="AR11" t="s">
        <v>84</v>
      </c>
      <c r="AS11" s="1" t="str">
        <f t="shared" si="1"/>
        <v>Monatliches Abo: Neu oder Verlängerung|Named|Named|Level 1 bis 4 gemäß Vertrag</v>
      </c>
    </row>
    <row r="12" spans="1:45" x14ac:dyDescent="0.25">
      <c r="J12" s="28">
        <v>10</v>
      </c>
      <c r="K12" s="5" t="s">
        <v>21</v>
      </c>
      <c r="N12">
        <v>8</v>
      </c>
      <c r="O12" s="1" t="str">
        <f t="shared" si="6"/>
        <v/>
      </c>
      <c r="P12" s="1" t="str" cm="1">
        <f t="array" ref="P12">IFERROR(INDEX(ProduktTyp,O12,3),"")</f>
        <v/>
      </c>
      <c r="Q12" s="1"/>
      <c r="S12">
        <v>8</v>
      </c>
      <c r="T12" s="1" t="str">
        <f t="shared" si="4"/>
        <v/>
      </c>
      <c r="U12" s="1" t="str" cm="1">
        <f t="array" ref="U12">IFERROR(INDEX(Zusaetzliches,T12,3),"")</f>
        <v/>
      </c>
      <c r="V12" s="1"/>
      <c r="W12" s="1"/>
      <c r="X12">
        <v>8</v>
      </c>
      <c r="Y12" s="1" t="str">
        <f t="shared" si="5"/>
        <v/>
      </c>
      <c r="Z12" s="1" t="str" cm="1">
        <f t="array" ref="Z12">IFERROR(INDEX(Level,Y12,3),"")</f>
        <v/>
      </c>
      <c r="AB12" t="s">
        <v>23</v>
      </c>
      <c r="AC12" t="s">
        <v>133</v>
      </c>
      <c r="AD12" t="s">
        <v>17</v>
      </c>
      <c r="AE12" s="30" t="s">
        <v>1830</v>
      </c>
      <c r="AF12" s="30">
        <v>638888</v>
      </c>
      <c r="AH12" s="13">
        <f t="shared" ca="1" si="2"/>
        <v>45648</v>
      </c>
      <c r="AI12" s="10">
        <f t="shared" ca="1" si="0"/>
        <v>1</v>
      </c>
      <c r="AJ12" s="13">
        <f t="shared" ca="1" si="3"/>
        <v>45830</v>
      </c>
      <c r="AM12" t="s">
        <v>23</v>
      </c>
      <c r="AN12" t="s">
        <v>133</v>
      </c>
      <c r="AO12" t="s">
        <v>62</v>
      </c>
      <c r="AP12" t="s">
        <v>17</v>
      </c>
      <c r="AQ12" t="s">
        <v>17</v>
      </c>
      <c r="AR12" t="s">
        <v>84</v>
      </c>
      <c r="AS12" s="1" t="str">
        <f t="shared" si="1"/>
        <v>Monatliches Abo: Neu oder Verlängerung|Named|Named|Level 1 bis 4 gemäß Vertrag</v>
      </c>
    </row>
    <row r="13" spans="1:45" x14ac:dyDescent="0.25">
      <c r="A13" t="s">
        <v>120</v>
      </c>
      <c r="B13" s="23">
        <f ca="1">Auswahl!D5</f>
        <v>45830</v>
      </c>
      <c r="J13" s="28">
        <v>11</v>
      </c>
      <c r="K13" s="5" t="s">
        <v>22</v>
      </c>
      <c r="X13">
        <v>9</v>
      </c>
      <c r="Y13" s="1" t="str">
        <f t="shared" si="5"/>
        <v/>
      </c>
      <c r="Z13" s="1" t="str" cm="1">
        <f t="array" ref="Z13">IFERROR(INDEX(Level,Y13,3),"")</f>
        <v/>
      </c>
      <c r="AB13" t="s">
        <v>24</v>
      </c>
      <c r="AC13" t="s">
        <v>133</v>
      </c>
      <c r="AD13" t="s">
        <v>17</v>
      </c>
      <c r="AE13" s="29" t="s">
        <v>1640</v>
      </c>
      <c r="AF13" s="29">
        <v>638887</v>
      </c>
      <c r="AH13" s="13">
        <f t="shared" ca="1" si="2"/>
        <v>45679</v>
      </c>
      <c r="AI13" s="10">
        <f t="shared" ca="1" si="0"/>
        <v>1</v>
      </c>
      <c r="AJ13" s="13">
        <f t="shared" ca="1" si="3"/>
        <v>45830</v>
      </c>
      <c r="AM13" t="s">
        <v>24</v>
      </c>
      <c r="AN13" t="s">
        <v>133</v>
      </c>
      <c r="AO13" t="s">
        <v>62</v>
      </c>
      <c r="AP13" t="s">
        <v>17</v>
      </c>
      <c r="AQ13" t="s">
        <v>17</v>
      </c>
      <c r="AR13" t="s">
        <v>84</v>
      </c>
      <c r="AS13" s="1" t="str">
        <f t="shared" si="1"/>
        <v>Monatliches Abo: Neu oder Verlängerung|Named|Named|Level 1 bis 4 gemäß Vertrag</v>
      </c>
    </row>
    <row r="14" spans="1:45" x14ac:dyDescent="0.25">
      <c r="G14" t="str">
        <f>Daten!B18</f>
        <v>Level 1 1 - 9</v>
      </c>
      <c r="I14" s="14">
        <f ca="1">nächsterStichtag</f>
        <v>45830</v>
      </c>
      <c r="J14" s="28">
        <v>12</v>
      </c>
      <c r="K14" s="5" t="s">
        <v>60</v>
      </c>
      <c r="X14">
        <v>10</v>
      </c>
      <c r="Y14" s="1" t="str">
        <f t="shared" si="5"/>
        <v/>
      </c>
      <c r="Z14" s="1" t="str" cm="1">
        <f t="array" ref="Z14">IFERROR(INDEX(Level,Y14,3),"")</f>
        <v/>
      </c>
      <c r="AB14" t="s">
        <v>25</v>
      </c>
      <c r="AC14" t="s">
        <v>133</v>
      </c>
      <c r="AD14" t="s">
        <v>17</v>
      </c>
      <c r="AE14" s="29" t="s">
        <v>1450</v>
      </c>
      <c r="AF14" s="29">
        <v>638886</v>
      </c>
      <c r="AH14" s="13">
        <f ca="1">EDATE(AH13,1)</f>
        <v>45710</v>
      </c>
      <c r="AI14" s="10">
        <f t="shared" ca="1" si="0"/>
        <v>1</v>
      </c>
      <c r="AJ14" s="13">
        <f t="shared" ca="1" si="3"/>
        <v>45830</v>
      </c>
      <c r="AM14" t="s">
        <v>25</v>
      </c>
      <c r="AN14" t="s">
        <v>133</v>
      </c>
      <c r="AO14" t="s">
        <v>62</v>
      </c>
      <c r="AP14" t="s">
        <v>17</v>
      </c>
      <c r="AQ14" t="s">
        <v>17</v>
      </c>
      <c r="AR14" t="s">
        <v>84</v>
      </c>
      <c r="AS14" s="1" t="str">
        <f t="shared" si="1"/>
        <v>Monatliches Abo: Neu oder Verlängerung|Named|Named|Level 1 bis 4 gemäß Vertrag</v>
      </c>
    </row>
    <row r="15" spans="1:45" x14ac:dyDescent="0.25">
      <c r="A15" t="s">
        <v>2</v>
      </c>
      <c r="B15" s="1" t="str">
        <f>VLOOKUP(C15,J:K,2,FALSE)</f>
        <v>Adobe Creative Cloud for Enterprise All Apps</v>
      </c>
      <c r="C15" s="10">
        <v>2</v>
      </c>
      <c r="J15" s="28">
        <v>13</v>
      </c>
      <c r="K15" s="5" t="s">
        <v>61</v>
      </c>
      <c r="X15">
        <v>11</v>
      </c>
      <c r="Y15" s="1" t="str">
        <f t="shared" si="5"/>
        <v/>
      </c>
      <c r="Z15" s="1" t="str" cm="1">
        <f t="array" ref="Z15">IFERROR(INDEX(Level,Y15,3),"")</f>
        <v/>
      </c>
      <c r="AB15" t="s">
        <v>26</v>
      </c>
      <c r="AC15" t="s">
        <v>133</v>
      </c>
      <c r="AD15" t="s">
        <v>17</v>
      </c>
      <c r="AE15" s="29" t="s">
        <v>1260</v>
      </c>
      <c r="AF15" s="29">
        <v>638885</v>
      </c>
      <c r="AH15" s="13">
        <f t="shared" ca="1" si="2"/>
        <v>45738</v>
      </c>
      <c r="AI15" s="10">
        <f t="shared" ca="1" si="0"/>
        <v>1</v>
      </c>
      <c r="AJ15" s="13">
        <f t="shared" ca="1" si="3"/>
        <v>45830</v>
      </c>
      <c r="AM15" t="s">
        <v>26</v>
      </c>
      <c r="AN15" t="s">
        <v>133</v>
      </c>
      <c r="AO15" t="s">
        <v>62</v>
      </c>
      <c r="AP15" t="s">
        <v>17</v>
      </c>
      <c r="AQ15" t="s">
        <v>17</v>
      </c>
      <c r="AR15" t="s">
        <v>84</v>
      </c>
      <c r="AS15" s="1" t="str">
        <f t="shared" si="1"/>
        <v>Monatliches Abo: Neu oder Verlängerung|Named|Named|Level 1 bis 4 gemäß Vertrag</v>
      </c>
    </row>
    <row r="16" spans="1:45" x14ac:dyDescent="0.25">
      <c r="A16" s="12" t="s">
        <v>8</v>
      </c>
      <c r="B16" s="1" t="str">
        <f>VLOOKUP(C16,N$5:P$15,3,FALSE)</f>
        <v>Monatliches Abo: Verlängerung</v>
      </c>
      <c r="C16" s="10">
        <v>2</v>
      </c>
      <c r="J16" s="28">
        <v>14</v>
      </c>
      <c r="K16" s="5" t="s">
        <v>23</v>
      </c>
      <c r="X16">
        <v>12</v>
      </c>
      <c r="Y16" s="1" t="str">
        <f t="shared" si="5"/>
        <v/>
      </c>
      <c r="Z16" s="1" t="str" cm="1">
        <f t="array" ref="Z16">IFERROR(INDEX(Level,Y16,3),"")</f>
        <v/>
      </c>
      <c r="AB16" t="s">
        <v>18</v>
      </c>
      <c r="AC16" t="s">
        <v>133</v>
      </c>
      <c r="AD16" t="s">
        <v>2811</v>
      </c>
      <c r="AE16" s="29" t="s">
        <v>1070</v>
      </c>
      <c r="AF16" s="29">
        <v>638884</v>
      </c>
      <c r="AH16" s="13">
        <f t="shared" ca="1" si="2"/>
        <v>45769</v>
      </c>
      <c r="AI16" s="10">
        <f t="shared" ca="1" si="0"/>
        <v>1</v>
      </c>
      <c r="AJ16" s="13">
        <f t="shared" ca="1" si="3"/>
        <v>45830</v>
      </c>
      <c r="AM16" t="s">
        <v>18</v>
      </c>
      <c r="AN16" t="s">
        <v>133</v>
      </c>
      <c r="AO16" t="s">
        <v>62</v>
      </c>
      <c r="AP16" t="s">
        <v>140</v>
      </c>
      <c r="AQ16" t="s">
        <v>52</v>
      </c>
      <c r="AR16" t="s">
        <v>84</v>
      </c>
      <c r="AS16" s="1" t="str">
        <f t="shared" si="1"/>
        <v>Monatliches Abo: Neu oder Verlängerung|Named/HED Shared Device Lizenz Labor und Klassenzimmer|Device|Level 1 bis 4 gemäß Vertrag</v>
      </c>
    </row>
    <row r="17" spans="1:45" x14ac:dyDescent="0.25">
      <c r="A17" s="12" t="s">
        <v>80</v>
      </c>
      <c r="B17" s="1" t="str">
        <f>VLOOKUP(C17,S$5:U$15,3,FALSE)</f>
        <v>Device, HED Shared Device Lizenz Labor und Klassenzimmer</v>
      </c>
      <c r="C17" s="10">
        <v>1</v>
      </c>
      <c r="J17" s="28">
        <v>15</v>
      </c>
      <c r="K17" s="5" t="s">
        <v>24</v>
      </c>
      <c r="X17">
        <v>13</v>
      </c>
      <c r="Y17" s="1" t="str">
        <f t="shared" si="5"/>
        <v/>
      </c>
      <c r="Z17" s="1" t="str" cm="1">
        <f t="array" ref="Z17">IFERROR(INDEX(Level,Y17,3),"")</f>
        <v/>
      </c>
      <c r="AB17" t="s">
        <v>19</v>
      </c>
      <c r="AC17" t="s">
        <v>133</v>
      </c>
      <c r="AD17" t="s">
        <v>17</v>
      </c>
      <c r="AE17" s="29" t="s">
        <v>2591</v>
      </c>
      <c r="AF17" s="29">
        <v>638904</v>
      </c>
      <c r="AH17" s="13">
        <f t="shared" ca="1" si="2"/>
        <v>45799</v>
      </c>
      <c r="AI17" s="10">
        <f t="shared" ca="1" si="0"/>
        <v>1</v>
      </c>
      <c r="AJ17" s="13">
        <f t="shared" ca="1" si="3"/>
        <v>45830</v>
      </c>
      <c r="AM17" t="s">
        <v>19</v>
      </c>
      <c r="AN17" t="s">
        <v>133</v>
      </c>
      <c r="AO17" t="s">
        <v>62</v>
      </c>
      <c r="AP17" t="s">
        <v>17</v>
      </c>
      <c r="AQ17" t="s">
        <v>17</v>
      </c>
      <c r="AR17" t="s">
        <v>84</v>
      </c>
      <c r="AS17" s="1" t="str">
        <f t="shared" si="1"/>
        <v>Monatliches Abo: Neu oder Verlängerung|Named|Named|Level 1 bis 4 gemäß Vertrag</v>
      </c>
    </row>
    <row r="18" spans="1:45" x14ac:dyDescent="0.25">
      <c r="A18" s="12" t="s">
        <v>82</v>
      </c>
      <c r="B18" s="1" t="str">
        <f>VLOOKUP(C18,X$5:Z$22,3,FALSE)</f>
        <v>Level 1 1 - 9</v>
      </c>
      <c r="C18" s="10">
        <v>1</v>
      </c>
      <c r="G18" s="34"/>
      <c r="J18" s="28">
        <v>16</v>
      </c>
      <c r="K18" s="5" t="s">
        <v>25</v>
      </c>
      <c r="X18">
        <v>14</v>
      </c>
      <c r="Y18" s="1" t="str">
        <f t="shared" si="5"/>
        <v/>
      </c>
      <c r="Z18" s="1" t="str" cm="1">
        <f t="array" ref="Z18">IFERROR(INDEX(Level,Y18,3),"")</f>
        <v/>
      </c>
      <c r="AB18" t="s">
        <v>20</v>
      </c>
      <c r="AC18" t="s">
        <v>133</v>
      </c>
      <c r="AD18" t="s">
        <v>79</v>
      </c>
      <c r="AE18" s="29" t="s">
        <v>881</v>
      </c>
      <c r="AF18" s="29">
        <v>638895</v>
      </c>
      <c r="AH18" s="13">
        <f t="shared" ca="1" si="2"/>
        <v>45830</v>
      </c>
      <c r="AI18" s="10">
        <f t="shared" ca="1" si="0"/>
        <v>0</v>
      </c>
      <c r="AJ18" s="13">
        <f t="shared" ca="1" si="3"/>
        <v>45830</v>
      </c>
      <c r="AM18" t="s">
        <v>20</v>
      </c>
      <c r="AN18" t="s">
        <v>133</v>
      </c>
      <c r="AO18" t="s">
        <v>62</v>
      </c>
      <c r="AP18" t="s">
        <v>79</v>
      </c>
      <c r="AQ18" t="s">
        <v>17</v>
      </c>
      <c r="AR18" t="s">
        <v>84</v>
      </c>
      <c r="AS18" s="1" t="str">
        <f t="shared" si="1"/>
        <v>Monatliches Abo: Neu oder Verlängerung|Named (10 Assets pro Monat)|Named|Level 1 bis 4 gemäß Vertrag</v>
      </c>
    </row>
    <row r="19" spans="1:45" x14ac:dyDescent="0.25">
      <c r="A19" s="12"/>
      <c r="B19" s="1" t="str">
        <f>IF(ISNUMBER(FIND("Credit Pack",B15)),"Credit Pack","")</f>
        <v/>
      </c>
      <c r="C19" s="10"/>
      <c r="G19" s="34"/>
      <c r="J19" s="28">
        <v>17</v>
      </c>
      <c r="K19" s="5" t="s">
        <v>26</v>
      </c>
      <c r="M19" s="30" t="s">
        <v>2805</v>
      </c>
      <c r="N19" s="30" t="s">
        <v>2779</v>
      </c>
      <c r="O19" s="30" t="s">
        <v>2780</v>
      </c>
      <c r="P19" s="25" t="s">
        <v>8</v>
      </c>
      <c r="Q19" s="25"/>
      <c r="R19" s="30" t="s">
        <v>2805</v>
      </c>
      <c r="S19" s="30" t="s">
        <v>2779</v>
      </c>
      <c r="T19" s="30" t="s">
        <v>2783</v>
      </c>
      <c r="U19" s="25" t="s">
        <v>8</v>
      </c>
      <c r="V19" s="25"/>
      <c r="X19">
        <v>15</v>
      </c>
      <c r="Y19" s="1" t="str">
        <f t="shared" si="5"/>
        <v/>
      </c>
      <c r="Z19" s="1" t="str" cm="1">
        <f t="array" ref="Z19">IFERROR(INDEX(Level,Y19,3),"")</f>
        <v/>
      </c>
      <c r="AB19" t="s">
        <v>27</v>
      </c>
      <c r="AC19" t="s">
        <v>133</v>
      </c>
      <c r="AD19" t="s">
        <v>17</v>
      </c>
      <c r="AE19" s="29" t="s">
        <v>691</v>
      </c>
      <c r="AF19" s="29">
        <v>638894</v>
      </c>
      <c r="AH19" s="13">
        <f t="shared" ca="1" si="2"/>
        <v>45860</v>
      </c>
      <c r="AI19" s="10">
        <f t="shared" ca="1" si="0"/>
        <v>0</v>
      </c>
      <c r="AJ19" s="13">
        <f t="shared" ca="1" si="3"/>
        <v>45830</v>
      </c>
      <c r="AM19" t="s">
        <v>27</v>
      </c>
      <c r="AN19" t="s">
        <v>133</v>
      </c>
      <c r="AO19" t="s">
        <v>62</v>
      </c>
      <c r="AP19" t="s">
        <v>17</v>
      </c>
      <c r="AQ19" t="s">
        <v>17</v>
      </c>
      <c r="AR19" t="s">
        <v>84</v>
      </c>
      <c r="AS19" s="1" t="str">
        <f t="shared" si="1"/>
        <v>Monatliches Abo: Neu oder Verlängerung|Named|Named|Level 1 bis 4 gemäß Vertrag</v>
      </c>
    </row>
    <row r="20" spans="1:45" x14ac:dyDescent="0.25">
      <c r="G20" s="34"/>
      <c r="J20" s="28">
        <v>18</v>
      </c>
      <c r="K20" s="5" t="s">
        <v>27</v>
      </c>
      <c r="M20">
        <v>1</v>
      </c>
      <c r="N20" t="s">
        <v>53</v>
      </c>
      <c r="O20" t="s">
        <v>98</v>
      </c>
      <c r="P20" s="1" t="str">
        <f>IF(N20=$B$15,O20,"")</f>
        <v/>
      </c>
      <c r="R20">
        <v>1</v>
      </c>
      <c r="S20" t="s">
        <v>53</v>
      </c>
      <c r="T20" t="s">
        <v>17</v>
      </c>
      <c r="U20" s="1" t="str">
        <f t="shared" ref="U20:U27" si="7">IF(S20=$B$15,T20,"")</f>
        <v/>
      </c>
      <c r="AB20" t="s">
        <v>28</v>
      </c>
      <c r="AC20" t="s">
        <v>133</v>
      </c>
      <c r="AD20" t="s">
        <v>17</v>
      </c>
      <c r="AE20" s="29" t="s">
        <v>148</v>
      </c>
      <c r="AF20" s="29">
        <v>638893</v>
      </c>
      <c r="AH20" s="13">
        <f t="shared" ca="1" si="2"/>
        <v>45891</v>
      </c>
      <c r="AI20" s="10">
        <f t="shared" ca="1" si="0"/>
        <v>0</v>
      </c>
      <c r="AJ20" s="13">
        <f t="shared" ca="1" si="3"/>
        <v>45830</v>
      </c>
      <c r="AM20" t="s">
        <v>28</v>
      </c>
      <c r="AN20" t="s">
        <v>133</v>
      </c>
      <c r="AO20" t="s">
        <v>62</v>
      </c>
      <c r="AP20" t="s">
        <v>17</v>
      </c>
      <c r="AQ20" t="s">
        <v>17</v>
      </c>
      <c r="AR20" t="s">
        <v>84</v>
      </c>
      <c r="AS20" s="1" t="str">
        <f t="shared" si="1"/>
        <v>Monatliches Abo: Neu oder Verlängerung|Named|Named|Level 1 bis 4 gemäß Vertrag</v>
      </c>
    </row>
    <row r="21" spans="1:45" x14ac:dyDescent="0.25">
      <c r="C21" s="10"/>
      <c r="G21" s="34"/>
      <c r="J21" s="28">
        <v>19</v>
      </c>
      <c r="K21" s="5" t="s">
        <v>28</v>
      </c>
      <c r="M21">
        <v>2</v>
      </c>
      <c r="N21" t="s">
        <v>53</v>
      </c>
      <c r="O21" t="s">
        <v>99</v>
      </c>
      <c r="P21" s="1" t="str">
        <f t="shared" ref="P21:P84" si="8">IF(N21=$B$15,O21,"")</f>
        <v/>
      </c>
      <c r="R21">
        <v>2</v>
      </c>
      <c r="S21" t="s">
        <v>54</v>
      </c>
      <c r="T21" t="s">
        <v>17</v>
      </c>
      <c r="U21" s="1" t="str">
        <f t="shared" si="7"/>
        <v/>
      </c>
      <c r="AB21" t="s">
        <v>29</v>
      </c>
      <c r="AC21" t="s">
        <v>133</v>
      </c>
      <c r="AD21" t="s">
        <v>17</v>
      </c>
      <c r="AE21" s="29" t="s">
        <v>2401</v>
      </c>
      <c r="AF21" s="29">
        <v>638903</v>
      </c>
      <c r="AH21" s="13">
        <f t="shared" ca="1" si="2"/>
        <v>45922</v>
      </c>
      <c r="AI21" s="10">
        <f t="shared" ca="1" si="0"/>
        <v>0</v>
      </c>
      <c r="AJ21" s="13">
        <f t="shared" ca="1" si="3"/>
        <v>45830</v>
      </c>
      <c r="AM21" t="s">
        <v>29</v>
      </c>
      <c r="AN21" t="s">
        <v>133</v>
      </c>
      <c r="AO21" t="s">
        <v>62</v>
      </c>
      <c r="AP21" t="s">
        <v>17</v>
      </c>
      <c r="AQ21" t="s">
        <v>17</v>
      </c>
      <c r="AR21" t="s">
        <v>84</v>
      </c>
      <c r="AS21" s="1" t="str">
        <f t="shared" si="1"/>
        <v>Monatliches Abo: Neu oder Verlängerung|Named|Named|Level 1 bis 4 gemäß Vertrag</v>
      </c>
    </row>
    <row r="22" spans="1:45" x14ac:dyDescent="0.25">
      <c r="A22" s="2" t="s">
        <v>90</v>
      </c>
      <c r="B22" s="15">
        <f ca="1">IF(B19="Credit Pack",12,IF(ISNUMBER(FIND("Level",B18)),Restlaufzeit,12))</f>
        <v>12</v>
      </c>
      <c r="G22" s="34"/>
      <c r="J22" s="28">
        <v>20</v>
      </c>
      <c r="K22" s="5" t="s">
        <v>29</v>
      </c>
      <c r="M22">
        <v>3</v>
      </c>
      <c r="N22" t="s">
        <v>54</v>
      </c>
      <c r="O22" t="s">
        <v>98</v>
      </c>
      <c r="P22" s="1" t="str">
        <f t="shared" si="8"/>
        <v/>
      </c>
      <c r="R22">
        <v>3</v>
      </c>
      <c r="S22" t="s">
        <v>55</v>
      </c>
      <c r="T22" t="s">
        <v>2784</v>
      </c>
      <c r="U22" s="1" t="str">
        <f t="shared" si="7"/>
        <v/>
      </c>
      <c r="AB22" t="s">
        <v>30</v>
      </c>
      <c r="AC22" t="s">
        <v>133</v>
      </c>
      <c r="AD22" t="s">
        <v>17</v>
      </c>
      <c r="AE22" s="29" t="s">
        <v>2211</v>
      </c>
      <c r="AF22" s="29">
        <v>638902</v>
      </c>
      <c r="AM22" t="s">
        <v>30</v>
      </c>
      <c r="AN22" t="s">
        <v>133</v>
      </c>
      <c r="AO22" t="s">
        <v>62</v>
      </c>
      <c r="AP22" t="s">
        <v>17</v>
      </c>
      <c r="AQ22" t="s">
        <v>17</v>
      </c>
      <c r="AR22" t="s">
        <v>84</v>
      </c>
      <c r="AS22" s="1" t="str">
        <f t="shared" si="1"/>
        <v>Monatliches Abo: Neu oder Verlängerung|Named|Named|Level 1 bis 4 gemäß Vertrag</v>
      </c>
    </row>
    <row r="23" spans="1:45" x14ac:dyDescent="0.25">
      <c r="G23" s="34"/>
      <c r="J23" s="28">
        <v>21</v>
      </c>
      <c r="K23" s="5" t="s">
        <v>30</v>
      </c>
      <c r="M23">
        <v>4</v>
      </c>
      <c r="N23" t="s">
        <v>54</v>
      </c>
      <c r="O23" t="s">
        <v>99</v>
      </c>
      <c r="P23" s="1" t="str">
        <f t="shared" si="8"/>
        <v/>
      </c>
      <c r="R23">
        <v>4</v>
      </c>
      <c r="S23" t="s">
        <v>55</v>
      </c>
      <c r="T23" t="s">
        <v>2786</v>
      </c>
      <c r="U23" s="1" t="str">
        <f t="shared" si="7"/>
        <v/>
      </c>
      <c r="W23" s="30" t="s">
        <v>2805</v>
      </c>
      <c r="X23" s="30" t="s">
        <v>2779</v>
      </c>
      <c r="Y23" s="30" t="s">
        <v>1</v>
      </c>
      <c r="Z23" s="25" t="s">
        <v>88</v>
      </c>
      <c r="AB23" t="s">
        <v>57</v>
      </c>
      <c r="AC23" t="s">
        <v>133</v>
      </c>
      <c r="AD23" t="s">
        <v>136</v>
      </c>
      <c r="AE23" s="29" t="s">
        <v>2021</v>
      </c>
      <c r="AF23" s="29">
        <v>638901</v>
      </c>
      <c r="AI23" t="s">
        <v>10</v>
      </c>
      <c r="AJ23" t="s">
        <v>11</v>
      </c>
      <c r="AM23" t="s">
        <v>57</v>
      </c>
      <c r="AN23" t="s">
        <v>133</v>
      </c>
      <c r="AO23" t="s">
        <v>62</v>
      </c>
      <c r="AP23" t="s">
        <v>136</v>
      </c>
      <c r="AQ23" t="s">
        <v>17</v>
      </c>
      <c r="AR23" t="s">
        <v>84</v>
      </c>
      <c r="AS23" s="1" t="str">
        <f t="shared" si="1"/>
        <v>Monatliches Abo: Neu oder Verlängerung|Für studentische Arbeitsplätze: 100+|Named|Level 1 bis 4 gemäß Vertrag</v>
      </c>
    </row>
    <row r="24" spans="1:45" x14ac:dyDescent="0.25">
      <c r="G24" s="34"/>
      <c r="J24" s="28">
        <v>22</v>
      </c>
      <c r="K24" s="5" t="s">
        <v>57</v>
      </c>
      <c r="M24">
        <v>5</v>
      </c>
      <c r="N24" t="s">
        <v>55</v>
      </c>
      <c r="O24" t="s">
        <v>98</v>
      </c>
      <c r="P24" s="1" t="str">
        <f t="shared" si="8"/>
        <v/>
      </c>
      <c r="R24">
        <v>5</v>
      </c>
      <c r="S24" t="s">
        <v>55</v>
      </c>
      <c r="T24" t="s">
        <v>2785</v>
      </c>
      <c r="U24" s="1" t="str">
        <f t="shared" si="7"/>
        <v/>
      </c>
      <c r="W24">
        <v>1</v>
      </c>
      <c r="X24" t="s">
        <v>53</v>
      </c>
      <c r="Y24" t="s">
        <v>13</v>
      </c>
      <c r="AB24" t="s">
        <v>31</v>
      </c>
      <c r="AC24" t="s">
        <v>133</v>
      </c>
      <c r="AD24" t="s">
        <v>17</v>
      </c>
      <c r="AE24" s="29" t="s">
        <v>1831</v>
      </c>
      <c r="AF24" s="29">
        <v>638900</v>
      </c>
      <c r="AI24" s="12">
        <f ca="1">IF(AI25&lt;1,12,AI25)</f>
        <v>12</v>
      </c>
      <c r="AJ24" s="42">
        <f ca="1">MAX(AJ4:AJ21)</f>
        <v>45830</v>
      </c>
      <c r="AM24" t="s">
        <v>31</v>
      </c>
      <c r="AN24" t="s">
        <v>133</v>
      </c>
      <c r="AO24" t="s">
        <v>62</v>
      </c>
      <c r="AP24" t="s">
        <v>17</v>
      </c>
      <c r="AQ24" t="s">
        <v>17</v>
      </c>
      <c r="AR24" t="s">
        <v>84</v>
      </c>
      <c r="AS24" s="1" t="str">
        <f t="shared" si="1"/>
        <v>Monatliches Abo: Neu oder Verlängerung|Named|Named|Level 1 bis 4 gemäß Vertrag</v>
      </c>
    </row>
    <row r="25" spans="1:45" x14ac:dyDescent="0.25">
      <c r="A25" s="2" t="s">
        <v>3</v>
      </c>
      <c r="B25" s="1" t="str">
        <f ca="1">B15&amp;"|"&amp;B16&amp;"|"&amp;B17&amp;"|"&amp;B18&amp;"|"&amp;B22</f>
        <v>Adobe Creative Cloud for Enterprise All Apps|Monatliches Abo: Verlängerung|Device, HED Shared Device Lizenz Labor und Klassenzimmer|Level 1 1 - 9|12</v>
      </c>
      <c r="G25" s="34"/>
      <c r="J25" s="28">
        <v>23</v>
      </c>
      <c r="K25" s="5" t="s">
        <v>31</v>
      </c>
      <c r="M25">
        <v>6</v>
      </c>
      <c r="N25" t="s">
        <v>55</v>
      </c>
      <c r="O25" t="s">
        <v>99</v>
      </c>
      <c r="P25" s="1" t="str">
        <f t="shared" si="8"/>
        <v/>
      </c>
      <c r="R25">
        <v>6</v>
      </c>
      <c r="S25" t="s">
        <v>55</v>
      </c>
      <c r="T25" t="s">
        <v>2787</v>
      </c>
      <c r="U25" s="1" t="str">
        <f t="shared" si="7"/>
        <v/>
      </c>
      <c r="W25">
        <v>2</v>
      </c>
      <c r="X25" t="s">
        <v>53</v>
      </c>
      <c r="Y25" t="s">
        <v>16</v>
      </c>
      <c r="AB25" t="s">
        <v>32</v>
      </c>
      <c r="AC25" t="s">
        <v>133</v>
      </c>
      <c r="AD25" t="s">
        <v>17</v>
      </c>
      <c r="AE25" s="29" t="s">
        <v>1641</v>
      </c>
      <c r="AF25" s="29">
        <v>638899</v>
      </c>
      <c r="AI25">
        <f ca="1">AI26-1</f>
        <v>12</v>
      </c>
      <c r="AM25" t="s">
        <v>32</v>
      </c>
      <c r="AN25" t="s">
        <v>133</v>
      </c>
      <c r="AO25" t="s">
        <v>62</v>
      </c>
      <c r="AP25" t="s">
        <v>17</v>
      </c>
      <c r="AQ25" t="s">
        <v>17</v>
      </c>
      <c r="AR25" t="s">
        <v>84</v>
      </c>
      <c r="AS25" s="1" t="str">
        <f t="shared" si="1"/>
        <v>Monatliches Abo: Neu oder Verlängerung|Named|Named|Level 1 bis 4 gemäß Vertrag</v>
      </c>
    </row>
    <row r="26" spans="1:45" x14ac:dyDescent="0.25">
      <c r="A26" s="2"/>
      <c r="B26" s="1"/>
      <c r="G26" s="34"/>
      <c r="J26" s="28">
        <v>24</v>
      </c>
      <c r="K26" s="5" t="s">
        <v>32</v>
      </c>
      <c r="M26">
        <v>7</v>
      </c>
      <c r="N26" t="s">
        <v>55</v>
      </c>
      <c r="O26" t="s">
        <v>100</v>
      </c>
      <c r="P26" s="1" t="str">
        <f t="shared" si="8"/>
        <v/>
      </c>
      <c r="R26">
        <v>7</v>
      </c>
      <c r="S26" t="s">
        <v>55</v>
      </c>
      <c r="T26" t="s">
        <v>2788</v>
      </c>
      <c r="U26" s="1" t="str">
        <f t="shared" si="7"/>
        <v/>
      </c>
      <c r="W26">
        <v>3</v>
      </c>
      <c r="X26" t="s">
        <v>53</v>
      </c>
      <c r="Y26" t="s">
        <v>14</v>
      </c>
      <c r="AB26" t="s">
        <v>122</v>
      </c>
      <c r="AC26" t="s">
        <v>135</v>
      </c>
      <c r="AD26" t="s">
        <v>125</v>
      </c>
      <c r="AE26" s="29" t="s">
        <v>1451</v>
      </c>
      <c r="AF26" s="29">
        <v>638898</v>
      </c>
      <c r="AH26" t="s">
        <v>12</v>
      </c>
      <c r="AI26">
        <f ca="1">SUM(AI5:AI21)</f>
        <v>13</v>
      </c>
      <c r="AM26" t="s">
        <v>122</v>
      </c>
      <c r="AN26" t="s">
        <v>135</v>
      </c>
      <c r="AO26" t="s">
        <v>62</v>
      </c>
      <c r="AP26" t="s">
        <v>125</v>
      </c>
      <c r="AQ26" t="s">
        <v>17</v>
      </c>
      <c r="AR26" t="s">
        <v>84</v>
      </c>
      <c r="AS26" s="1" t="str">
        <f t="shared" si="1"/>
        <v>Hosted monatliches Abo: Neu oder Verlängerung|zusätzlich 100 Credits pro Monat generative KI-Featurs|Named|Level 1 bis 4 gemäß Vertrag</v>
      </c>
    </row>
    <row r="27" spans="1:45" x14ac:dyDescent="0.25">
      <c r="A27" s="2" t="s">
        <v>116</v>
      </c>
      <c r="B27" s="15">
        <f ca="1">VLOOKUP(B25,AE:AF,2,FALSE)</f>
        <v>569087</v>
      </c>
      <c r="G27" s="34"/>
      <c r="J27" s="28">
        <v>25</v>
      </c>
      <c r="K27" s="5" t="s">
        <v>33</v>
      </c>
      <c r="M27">
        <v>8</v>
      </c>
      <c r="N27" t="s">
        <v>55</v>
      </c>
      <c r="O27" t="s">
        <v>101</v>
      </c>
      <c r="P27" s="1" t="str">
        <f t="shared" si="8"/>
        <v/>
      </c>
      <c r="R27">
        <v>8</v>
      </c>
      <c r="S27" t="s">
        <v>56</v>
      </c>
      <c r="T27" t="s">
        <v>2784</v>
      </c>
      <c r="U27" s="1" t="str">
        <f t="shared" si="7"/>
        <v/>
      </c>
      <c r="W27">
        <v>4</v>
      </c>
      <c r="X27" t="s">
        <v>53</v>
      </c>
      <c r="Y27" t="s">
        <v>15</v>
      </c>
      <c r="AB27" t="s">
        <v>123</v>
      </c>
      <c r="AC27" t="s">
        <v>135</v>
      </c>
      <c r="AD27" t="s">
        <v>125</v>
      </c>
      <c r="AE27" s="29" t="s">
        <v>1261</v>
      </c>
      <c r="AF27" s="29">
        <v>638897</v>
      </c>
      <c r="AM27" t="s">
        <v>123</v>
      </c>
      <c r="AN27" t="s">
        <v>135</v>
      </c>
      <c r="AO27" t="s">
        <v>62</v>
      </c>
      <c r="AP27" t="s">
        <v>125</v>
      </c>
      <c r="AQ27" t="s">
        <v>17</v>
      </c>
      <c r="AR27" t="s">
        <v>84</v>
      </c>
      <c r="AS27" s="1" t="str">
        <f t="shared" si="1"/>
        <v>Hosted monatliches Abo: Neu oder Verlängerung|zusätzlich 100 Credits pro Monat generative KI-Featurs|Named|Level 1 bis 4 gemäß Vertrag</v>
      </c>
    </row>
    <row r="28" spans="1:45" x14ac:dyDescent="0.25">
      <c r="A28" s="2"/>
      <c r="G28" s="34"/>
      <c r="J28" s="28">
        <v>26</v>
      </c>
      <c r="K28" s="5" t="s">
        <v>34</v>
      </c>
      <c r="M28">
        <v>9</v>
      </c>
      <c r="N28" t="s">
        <v>56</v>
      </c>
      <c r="O28" t="s">
        <v>98</v>
      </c>
      <c r="P28" s="1" t="str">
        <f t="shared" si="8"/>
        <v/>
      </c>
      <c r="R28">
        <v>9</v>
      </c>
      <c r="S28" t="s">
        <v>56</v>
      </c>
      <c r="T28" t="s">
        <v>2786</v>
      </c>
      <c r="U28" s="1" t="str">
        <f>IF(S28=$B$15,T28,"")</f>
        <v/>
      </c>
      <c r="W28">
        <v>5</v>
      </c>
      <c r="X28" t="s">
        <v>54</v>
      </c>
      <c r="Y28" t="s">
        <v>13</v>
      </c>
      <c r="AB28" t="s">
        <v>33</v>
      </c>
      <c r="AC28" t="s">
        <v>133</v>
      </c>
      <c r="AD28" t="s">
        <v>17</v>
      </c>
      <c r="AE28" s="29" t="s">
        <v>1071</v>
      </c>
      <c r="AF28" s="29">
        <v>638896</v>
      </c>
      <c r="AM28" t="s">
        <v>33</v>
      </c>
      <c r="AN28" t="s">
        <v>133</v>
      </c>
      <c r="AO28" t="s">
        <v>62</v>
      </c>
      <c r="AP28" t="s">
        <v>17</v>
      </c>
      <c r="AQ28" t="s">
        <v>17</v>
      </c>
      <c r="AR28" t="s">
        <v>84</v>
      </c>
      <c r="AS28" s="1" t="str">
        <f t="shared" si="1"/>
        <v>Monatliches Abo: Neu oder Verlängerung|Named|Named|Level 1 bis 4 gemäß Vertrag</v>
      </c>
    </row>
    <row r="29" spans="1:45" x14ac:dyDescent="0.25">
      <c r="A29" s="2"/>
      <c r="G29" s="34"/>
      <c r="J29" s="28">
        <v>27</v>
      </c>
      <c r="K29" s="5" t="s">
        <v>35</v>
      </c>
      <c r="M29">
        <v>10</v>
      </c>
      <c r="N29" t="s">
        <v>56</v>
      </c>
      <c r="O29" t="s">
        <v>99</v>
      </c>
      <c r="P29" s="1" t="str">
        <f t="shared" si="8"/>
        <v/>
      </c>
      <c r="R29">
        <v>10</v>
      </c>
      <c r="S29" t="s">
        <v>56</v>
      </c>
      <c r="T29" t="s">
        <v>2785</v>
      </c>
      <c r="U29" s="1" t="str">
        <f t="shared" ref="U29:U92" si="9">IF(S29=$B$15,T29,"")</f>
        <v/>
      </c>
      <c r="W29">
        <v>6</v>
      </c>
      <c r="X29" t="s">
        <v>54</v>
      </c>
      <c r="Y29" t="s">
        <v>16</v>
      </c>
      <c r="AB29" t="s">
        <v>34</v>
      </c>
      <c r="AC29" t="s">
        <v>133</v>
      </c>
      <c r="AD29" t="s">
        <v>17</v>
      </c>
      <c r="AE29" s="29" t="s">
        <v>2592</v>
      </c>
      <c r="AF29" s="29">
        <v>638916</v>
      </c>
      <c r="AM29" t="s">
        <v>34</v>
      </c>
      <c r="AN29" t="s">
        <v>133</v>
      </c>
      <c r="AO29" t="s">
        <v>62</v>
      </c>
      <c r="AP29" t="s">
        <v>17</v>
      </c>
      <c r="AQ29" t="s">
        <v>17</v>
      </c>
      <c r="AR29" t="s">
        <v>84</v>
      </c>
      <c r="AS29" s="1" t="str">
        <f t="shared" si="1"/>
        <v>Monatliches Abo: Neu oder Verlängerung|Named|Named|Level 1 bis 4 gemäß Vertrag</v>
      </c>
    </row>
    <row r="30" spans="1:45" x14ac:dyDescent="0.25">
      <c r="G30" s="34"/>
      <c r="J30" s="28">
        <v>28</v>
      </c>
      <c r="K30" s="5" t="s">
        <v>36</v>
      </c>
      <c r="M30">
        <v>11</v>
      </c>
      <c r="N30" t="s">
        <v>56</v>
      </c>
      <c r="O30" t="s">
        <v>100</v>
      </c>
      <c r="P30" s="1" t="str">
        <f t="shared" si="8"/>
        <v/>
      </c>
      <c r="R30">
        <v>11</v>
      </c>
      <c r="S30" t="s">
        <v>56</v>
      </c>
      <c r="T30" t="s">
        <v>2787</v>
      </c>
      <c r="U30" s="1" t="str">
        <f t="shared" si="9"/>
        <v/>
      </c>
      <c r="W30">
        <v>7</v>
      </c>
      <c r="X30" t="s">
        <v>54</v>
      </c>
      <c r="Y30" t="s">
        <v>14</v>
      </c>
      <c r="AB30" t="s">
        <v>35</v>
      </c>
      <c r="AC30" t="s">
        <v>133</v>
      </c>
      <c r="AD30" t="s">
        <v>17</v>
      </c>
      <c r="AE30" s="29" t="s">
        <v>882</v>
      </c>
      <c r="AF30" s="29">
        <v>638907</v>
      </c>
      <c r="AM30" t="s">
        <v>35</v>
      </c>
      <c r="AN30" t="s">
        <v>133</v>
      </c>
      <c r="AO30" t="s">
        <v>62</v>
      </c>
      <c r="AP30" t="s">
        <v>17</v>
      </c>
      <c r="AQ30" t="s">
        <v>17</v>
      </c>
      <c r="AR30" t="s">
        <v>84</v>
      </c>
      <c r="AS30" s="1" t="str">
        <f t="shared" si="1"/>
        <v>Monatliches Abo: Neu oder Verlängerung|Named|Named|Level 1 bis 4 gemäß Vertrag</v>
      </c>
    </row>
    <row r="31" spans="1:45" x14ac:dyDescent="0.25">
      <c r="G31" s="34"/>
      <c r="J31" s="28">
        <v>29</v>
      </c>
      <c r="K31" s="5" t="s">
        <v>37</v>
      </c>
      <c r="M31">
        <v>12</v>
      </c>
      <c r="N31" t="s">
        <v>56</v>
      </c>
      <c r="O31" t="s">
        <v>101</v>
      </c>
      <c r="P31" s="1" t="str">
        <f t="shared" si="8"/>
        <v/>
      </c>
      <c r="R31">
        <v>12</v>
      </c>
      <c r="S31" t="s">
        <v>56</v>
      </c>
      <c r="T31" t="s">
        <v>2788</v>
      </c>
      <c r="U31" s="1" t="str">
        <f t="shared" si="9"/>
        <v/>
      </c>
      <c r="W31">
        <v>8</v>
      </c>
      <c r="X31" t="s">
        <v>54</v>
      </c>
      <c r="Y31" t="s">
        <v>15</v>
      </c>
      <c r="AB31" t="s">
        <v>36</v>
      </c>
      <c r="AC31" t="s">
        <v>133</v>
      </c>
      <c r="AD31" t="s">
        <v>17</v>
      </c>
      <c r="AE31" s="29" t="s">
        <v>692</v>
      </c>
      <c r="AF31" s="29">
        <v>638906</v>
      </c>
      <c r="AM31" t="s">
        <v>36</v>
      </c>
      <c r="AN31" t="s">
        <v>133</v>
      </c>
      <c r="AO31" t="s">
        <v>62</v>
      </c>
      <c r="AP31" t="s">
        <v>17</v>
      </c>
      <c r="AQ31" t="s">
        <v>17</v>
      </c>
      <c r="AR31" t="s">
        <v>84</v>
      </c>
      <c r="AS31" s="1" t="str">
        <f t="shared" si="1"/>
        <v>Monatliches Abo: Neu oder Verlängerung|Named|Named|Level 1 bis 4 gemäß Vertrag</v>
      </c>
    </row>
    <row r="32" spans="1:45" x14ac:dyDescent="0.25">
      <c r="G32" s="34"/>
      <c r="J32" s="28">
        <v>30</v>
      </c>
      <c r="K32" s="5" t="s">
        <v>38</v>
      </c>
      <c r="M32">
        <v>13</v>
      </c>
      <c r="N32" t="s">
        <v>21</v>
      </c>
      <c r="O32" t="s">
        <v>98</v>
      </c>
      <c r="P32" s="1" t="str">
        <f t="shared" si="8"/>
        <v/>
      </c>
      <c r="R32">
        <v>13</v>
      </c>
      <c r="S32" t="s">
        <v>21</v>
      </c>
      <c r="T32" t="s">
        <v>17</v>
      </c>
      <c r="U32" s="1" t="str">
        <f t="shared" si="9"/>
        <v/>
      </c>
      <c r="W32">
        <v>9</v>
      </c>
      <c r="X32" t="s">
        <v>55</v>
      </c>
      <c r="Y32" t="s">
        <v>13</v>
      </c>
      <c r="AB32" t="s">
        <v>37</v>
      </c>
      <c r="AC32" t="s">
        <v>133</v>
      </c>
      <c r="AD32" t="s">
        <v>17</v>
      </c>
      <c r="AE32" s="29" t="s">
        <v>150</v>
      </c>
      <c r="AF32" s="29">
        <v>638905</v>
      </c>
      <c r="AM32" t="s">
        <v>37</v>
      </c>
      <c r="AN32" t="s">
        <v>133</v>
      </c>
      <c r="AO32" t="s">
        <v>62</v>
      </c>
      <c r="AP32" t="s">
        <v>17</v>
      </c>
      <c r="AQ32" t="s">
        <v>17</v>
      </c>
      <c r="AR32" t="s">
        <v>84</v>
      </c>
      <c r="AS32" s="1" t="str">
        <f t="shared" si="1"/>
        <v>Monatliches Abo: Neu oder Verlängerung|Named|Named|Level 1 bis 4 gemäß Vertrag</v>
      </c>
    </row>
    <row r="33" spans="7:45" x14ac:dyDescent="0.25">
      <c r="G33" s="34"/>
      <c r="J33" s="28">
        <v>31</v>
      </c>
      <c r="K33" s="5" t="s">
        <v>93</v>
      </c>
      <c r="M33">
        <v>14</v>
      </c>
      <c r="N33" t="s">
        <v>21</v>
      </c>
      <c r="O33" t="s">
        <v>99</v>
      </c>
      <c r="P33" s="1" t="str">
        <f t="shared" si="8"/>
        <v/>
      </c>
      <c r="R33">
        <v>14</v>
      </c>
      <c r="S33" t="s">
        <v>22</v>
      </c>
      <c r="T33" t="s">
        <v>17</v>
      </c>
      <c r="U33" s="1" t="str">
        <f t="shared" si="9"/>
        <v/>
      </c>
      <c r="W33">
        <v>10</v>
      </c>
      <c r="X33" t="s">
        <v>55</v>
      </c>
      <c r="Y33" t="s">
        <v>16</v>
      </c>
      <c r="AB33" t="s">
        <v>38</v>
      </c>
      <c r="AC33" t="s">
        <v>133</v>
      </c>
      <c r="AD33" t="s">
        <v>17</v>
      </c>
      <c r="AE33" s="29" t="s">
        <v>2402</v>
      </c>
      <c r="AF33" s="29">
        <v>638915</v>
      </c>
      <c r="AM33" t="s">
        <v>38</v>
      </c>
      <c r="AN33" t="s">
        <v>133</v>
      </c>
      <c r="AO33" t="s">
        <v>62</v>
      </c>
      <c r="AP33" t="s">
        <v>17</v>
      </c>
      <c r="AQ33" t="s">
        <v>17</v>
      </c>
      <c r="AR33" t="s">
        <v>84</v>
      </c>
      <c r="AS33" s="1" t="str">
        <f t="shared" si="1"/>
        <v>Monatliches Abo: Neu oder Verlängerung|Named|Named|Level 1 bis 4 gemäß Vertrag</v>
      </c>
    </row>
    <row r="34" spans="7:45" x14ac:dyDescent="0.25">
      <c r="G34" s="34"/>
      <c r="J34" s="28">
        <v>32</v>
      </c>
      <c r="K34" s="5" t="s">
        <v>94</v>
      </c>
      <c r="M34">
        <v>15</v>
      </c>
      <c r="N34" t="s">
        <v>22</v>
      </c>
      <c r="O34" t="s">
        <v>98</v>
      </c>
      <c r="P34" s="1" t="str">
        <f t="shared" si="8"/>
        <v/>
      </c>
      <c r="R34">
        <v>15</v>
      </c>
      <c r="S34" t="s">
        <v>60</v>
      </c>
      <c r="T34" t="s">
        <v>17</v>
      </c>
      <c r="U34" s="1" t="str">
        <f t="shared" si="9"/>
        <v/>
      </c>
      <c r="W34">
        <v>11</v>
      </c>
      <c r="X34" t="s">
        <v>55</v>
      </c>
      <c r="Y34" t="s">
        <v>14</v>
      </c>
      <c r="AB34" t="s">
        <v>93</v>
      </c>
      <c r="AC34" t="s">
        <v>133</v>
      </c>
      <c r="AD34" t="s">
        <v>17</v>
      </c>
      <c r="AE34" s="29" t="s">
        <v>2212</v>
      </c>
      <c r="AF34" s="29">
        <v>638914</v>
      </c>
      <c r="AM34" t="s">
        <v>93</v>
      </c>
      <c r="AN34" t="s">
        <v>133</v>
      </c>
      <c r="AO34" t="s">
        <v>62</v>
      </c>
      <c r="AP34" t="s">
        <v>17</v>
      </c>
      <c r="AQ34" t="s">
        <v>17</v>
      </c>
      <c r="AR34" t="s">
        <v>84</v>
      </c>
      <c r="AS34" s="1" t="str">
        <f t="shared" si="1"/>
        <v>Monatliches Abo: Neu oder Verlängerung|Named|Named|Level 1 bis 4 gemäß Vertrag</v>
      </c>
    </row>
    <row r="35" spans="7:45" x14ac:dyDescent="0.25">
      <c r="G35" s="34"/>
      <c r="J35" s="28">
        <v>33</v>
      </c>
      <c r="K35" s="5" t="s">
        <v>39</v>
      </c>
      <c r="M35">
        <v>16</v>
      </c>
      <c r="N35" t="s">
        <v>22</v>
      </c>
      <c r="O35" t="s">
        <v>99</v>
      </c>
      <c r="P35" s="1" t="str">
        <f t="shared" si="8"/>
        <v/>
      </c>
      <c r="R35">
        <v>16</v>
      </c>
      <c r="S35" t="s">
        <v>61</v>
      </c>
      <c r="T35" t="s">
        <v>17</v>
      </c>
      <c r="U35" s="1" t="str">
        <f t="shared" si="9"/>
        <v/>
      </c>
      <c r="W35">
        <v>12</v>
      </c>
      <c r="X35" t="s">
        <v>55</v>
      </c>
      <c r="Y35" t="s">
        <v>15</v>
      </c>
      <c r="AB35" t="s">
        <v>94</v>
      </c>
      <c r="AC35" t="s">
        <v>133</v>
      </c>
      <c r="AD35" t="s">
        <v>17</v>
      </c>
      <c r="AE35" s="29" t="s">
        <v>2022</v>
      </c>
      <c r="AF35" s="29">
        <v>638913</v>
      </c>
      <c r="AM35" t="s">
        <v>94</v>
      </c>
      <c r="AN35" t="s">
        <v>133</v>
      </c>
      <c r="AO35" t="s">
        <v>62</v>
      </c>
      <c r="AP35" t="s">
        <v>17</v>
      </c>
      <c r="AQ35" t="s">
        <v>17</v>
      </c>
      <c r="AR35" t="s">
        <v>84</v>
      </c>
      <c r="AS35" s="1" t="str">
        <f t="shared" si="1"/>
        <v>Monatliches Abo: Neu oder Verlängerung|Named|Named|Level 1 bis 4 gemäß Vertrag</v>
      </c>
    </row>
    <row r="36" spans="7:45" x14ac:dyDescent="0.25">
      <c r="G36" s="34"/>
      <c r="J36" s="28">
        <v>34</v>
      </c>
      <c r="K36" s="5" t="s">
        <v>40</v>
      </c>
      <c r="M36">
        <v>17</v>
      </c>
      <c r="N36" t="s">
        <v>60</v>
      </c>
      <c r="O36" t="s">
        <v>98</v>
      </c>
      <c r="P36" s="1" t="str">
        <f t="shared" si="8"/>
        <v/>
      </c>
      <c r="R36">
        <v>17</v>
      </c>
      <c r="S36" t="s">
        <v>23</v>
      </c>
      <c r="T36" t="s">
        <v>17</v>
      </c>
      <c r="U36" s="1" t="str">
        <f t="shared" si="9"/>
        <v/>
      </c>
      <c r="W36">
        <v>13</v>
      </c>
      <c r="X36" t="s">
        <v>55</v>
      </c>
      <c r="Y36" t="s">
        <v>66</v>
      </c>
      <c r="AB36" t="s">
        <v>39</v>
      </c>
      <c r="AC36" t="s">
        <v>133</v>
      </c>
      <c r="AD36" t="s">
        <v>17</v>
      </c>
      <c r="AE36" s="29" t="s">
        <v>1832</v>
      </c>
      <c r="AF36" s="29">
        <v>638912</v>
      </c>
      <c r="AM36" t="s">
        <v>39</v>
      </c>
      <c r="AN36" t="s">
        <v>133</v>
      </c>
      <c r="AO36" t="s">
        <v>62</v>
      </c>
      <c r="AP36" t="s">
        <v>17</v>
      </c>
      <c r="AQ36" t="s">
        <v>17</v>
      </c>
      <c r="AR36" t="s">
        <v>84</v>
      </c>
      <c r="AS36" s="1" t="str">
        <f t="shared" si="1"/>
        <v>Monatliches Abo: Neu oder Verlängerung|Named|Named|Level 1 bis 4 gemäß Vertrag</v>
      </c>
    </row>
    <row r="37" spans="7:45" x14ac:dyDescent="0.25">
      <c r="G37" s="34"/>
      <c r="J37" s="28">
        <v>35</v>
      </c>
      <c r="K37" s="5" t="s">
        <v>41</v>
      </c>
      <c r="M37">
        <v>18</v>
      </c>
      <c r="N37" t="s">
        <v>60</v>
      </c>
      <c r="O37" t="s">
        <v>99</v>
      </c>
      <c r="P37" s="1" t="str">
        <f t="shared" si="8"/>
        <v/>
      </c>
      <c r="R37">
        <v>18</v>
      </c>
      <c r="S37" t="s">
        <v>24</v>
      </c>
      <c r="T37" t="s">
        <v>17</v>
      </c>
      <c r="U37" s="1" t="str">
        <f t="shared" si="9"/>
        <v/>
      </c>
      <c r="W37">
        <v>14</v>
      </c>
      <c r="X37" t="s">
        <v>55</v>
      </c>
      <c r="Y37" t="s">
        <v>67</v>
      </c>
      <c r="AB37" t="s">
        <v>40</v>
      </c>
      <c r="AC37" t="s">
        <v>133</v>
      </c>
      <c r="AD37" t="s">
        <v>17</v>
      </c>
      <c r="AE37" s="29" t="s">
        <v>1642</v>
      </c>
      <c r="AF37" s="29">
        <v>638911</v>
      </c>
      <c r="AM37" t="s">
        <v>40</v>
      </c>
      <c r="AN37" t="s">
        <v>133</v>
      </c>
      <c r="AO37" t="s">
        <v>62</v>
      </c>
      <c r="AP37" t="s">
        <v>17</v>
      </c>
      <c r="AQ37" t="s">
        <v>17</v>
      </c>
      <c r="AR37" t="s">
        <v>84</v>
      </c>
      <c r="AS37" s="1" t="str">
        <f t="shared" si="1"/>
        <v>Monatliches Abo: Neu oder Verlängerung|Named|Named|Level 1 bis 4 gemäß Vertrag</v>
      </c>
    </row>
    <row r="38" spans="7:45" x14ac:dyDescent="0.25">
      <c r="G38" s="34"/>
      <c r="J38" s="28">
        <v>36</v>
      </c>
      <c r="K38" s="5" t="s">
        <v>42</v>
      </c>
      <c r="M38">
        <v>19</v>
      </c>
      <c r="N38" t="s">
        <v>61</v>
      </c>
      <c r="O38" t="s">
        <v>98</v>
      </c>
      <c r="P38" s="1" t="str">
        <f t="shared" si="8"/>
        <v/>
      </c>
      <c r="R38">
        <v>19</v>
      </c>
      <c r="S38" t="s">
        <v>25</v>
      </c>
      <c r="T38" t="s">
        <v>17</v>
      </c>
      <c r="U38" s="1" t="str">
        <f t="shared" si="9"/>
        <v/>
      </c>
      <c r="W38">
        <v>15</v>
      </c>
      <c r="X38" t="s">
        <v>55</v>
      </c>
      <c r="Y38" t="s">
        <v>68</v>
      </c>
      <c r="AB38" t="s">
        <v>41</v>
      </c>
      <c r="AC38" t="s">
        <v>133</v>
      </c>
      <c r="AD38" t="s">
        <v>17</v>
      </c>
      <c r="AE38" s="29" t="s">
        <v>1452</v>
      </c>
      <c r="AF38" s="29">
        <v>638910</v>
      </c>
      <c r="AM38" t="s">
        <v>41</v>
      </c>
      <c r="AN38" t="s">
        <v>133</v>
      </c>
      <c r="AO38" t="s">
        <v>62</v>
      </c>
      <c r="AP38" t="s">
        <v>17</v>
      </c>
      <c r="AQ38" t="s">
        <v>17</v>
      </c>
      <c r="AR38" t="s">
        <v>84</v>
      </c>
      <c r="AS38" s="1" t="str">
        <f t="shared" si="1"/>
        <v>Monatliches Abo: Neu oder Verlängerung|Named|Named|Level 1 bis 4 gemäß Vertrag</v>
      </c>
    </row>
    <row r="39" spans="7:45" x14ac:dyDescent="0.25">
      <c r="G39" s="34"/>
      <c r="J39" s="28">
        <v>37</v>
      </c>
      <c r="K39" s="5" t="s">
        <v>43</v>
      </c>
      <c r="M39">
        <v>20</v>
      </c>
      <c r="N39" t="s">
        <v>61</v>
      </c>
      <c r="O39" t="s">
        <v>99</v>
      </c>
      <c r="P39" s="1" t="str">
        <f t="shared" si="8"/>
        <v/>
      </c>
      <c r="R39">
        <v>20</v>
      </c>
      <c r="S39" t="s">
        <v>26</v>
      </c>
      <c r="T39" t="s">
        <v>17</v>
      </c>
      <c r="U39" s="1" t="str">
        <f t="shared" si="9"/>
        <v/>
      </c>
      <c r="W39">
        <v>16</v>
      </c>
      <c r="X39" t="s">
        <v>55</v>
      </c>
      <c r="Y39" t="s">
        <v>69</v>
      </c>
      <c r="AB39" t="s">
        <v>42</v>
      </c>
      <c r="AC39" t="s">
        <v>133</v>
      </c>
      <c r="AD39" t="s">
        <v>17</v>
      </c>
      <c r="AE39" s="29" t="s">
        <v>1262</v>
      </c>
      <c r="AF39" s="29">
        <v>638909</v>
      </c>
      <c r="AM39" t="s">
        <v>42</v>
      </c>
      <c r="AN39" t="s">
        <v>133</v>
      </c>
      <c r="AO39" t="s">
        <v>62</v>
      </c>
      <c r="AP39" t="s">
        <v>17</v>
      </c>
      <c r="AQ39" t="s">
        <v>17</v>
      </c>
      <c r="AR39" t="s">
        <v>84</v>
      </c>
      <c r="AS39" s="1" t="str">
        <f t="shared" si="1"/>
        <v>Monatliches Abo: Neu oder Verlängerung|Named|Named|Level 1 bis 4 gemäß Vertrag</v>
      </c>
    </row>
    <row r="40" spans="7:45" x14ac:dyDescent="0.25">
      <c r="G40" s="34"/>
      <c r="J40" s="28">
        <v>38</v>
      </c>
      <c r="K40" s="5" t="s">
        <v>44</v>
      </c>
      <c r="M40">
        <v>21</v>
      </c>
      <c r="N40" t="s">
        <v>23</v>
      </c>
      <c r="O40" t="s">
        <v>98</v>
      </c>
      <c r="P40" s="1" t="str">
        <f t="shared" si="8"/>
        <v/>
      </c>
      <c r="R40">
        <v>21</v>
      </c>
      <c r="S40" t="s">
        <v>18</v>
      </c>
      <c r="T40" t="s">
        <v>2795</v>
      </c>
      <c r="U40" s="1" t="str">
        <f t="shared" si="9"/>
        <v>Device, HED Shared Device Lizenz Labor und Klassenzimmer</v>
      </c>
      <c r="W40">
        <v>17</v>
      </c>
      <c r="X40" t="s">
        <v>55</v>
      </c>
      <c r="Y40" t="s">
        <v>70</v>
      </c>
      <c r="AB40" t="s">
        <v>43</v>
      </c>
      <c r="AC40" t="s">
        <v>133</v>
      </c>
      <c r="AD40" t="s">
        <v>17</v>
      </c>
      <c r="AE40" s="29" t="s">
        <v>1072</v>
      </c>
      <c r="AF40" s="29">
        <v>638908</v>
      </c>
      <c r="AM40" t="s">
        <v>43</v>
      </c>
      <c r="AN40" t="s">
        <v>133</v>
      </c>
      <c r="AO40" t="s">
        <v>62</v>
      </c>
      <c r="AP40" t="s">
        <v>17</v>
      </c>
      <c r="AQ40" t="s">
        <v>17</v>
      </c>
      <c r="AR40" t="s">
        <v>84</v>
      </c>
      <c r="AS40" s="1" t="str">
        <f t="shared" si="1"/>
        <v>Monatliches Abo: Neu oder Verlängerung|Named|Named|Level 1 bis 4 gemäß Vertrag</v>
      </c>
    </row>
    <row r="41" spans="7:45" x14ac:dyDescent="0.25">
      <c r="G41" s="34"/>
      <c r="J41" s="28">
        <v>39</v>
      </c>
      <c r="K41" s="5" t="s">
        <v>124</v>
      </c>
      <c r="M41">
        <v>22</v>
      </c>
      <c r="N41" t="s">
        <v>23</v>
      </c>
      <c r="O41" t="s">
        <v>99</v>
      </c>
      <c r="P41" s="1" t="str">
        <f t="shared" si="8"/>
        <v/>
      </c>
      <c r="R41">
        <v>22</v>
      </c>
      <c r="S41" t="s">
        <v>18</v>
      </c>
      <c r="T41" t="s">
        <v>17</v>
      </c>
      <c r="U41" s="1" t="str">
        <f t="shared" si="9"/>
        <v>Named</v>
      </c>
      <c r="W41">
        <v>18</v>
      </c>
      <c r="X41" t="s">
        <v>55</v>
      </c>
      <c r="Y41" t="s">
        <v>71</v>
      </c>
      <c r="AB41" t="s">
        <v>44</v>
      </c>
      <c r="AC41" t="s">
        <v>133</v>
      </c>
      <c r="AD41" t="s">
        <v>17</v>
      </c>
      <c r="AE41" s="29" t="s">
        <v>2593</v>
      </c>
      <c r="AF41" s="29">
        <v>638928</v>
      </c>
      <c r="AM41" t="s">
        <v>44</v>
      </c>
      <c r="AN41" t="s">
        <v>133</v>
      </c>
      <c r="AO41" t="s">
        <v>62</v>
      </c>
      <c r="AP41" t="s">
        <v>17</v>
      </c>
      <c r="AQ41" t="s">
        <v>17</v>
      </c>
      <c r="AR41" t="s">
        <v>84</v>
      </c>
      <c r="AS41" s="1" t="str">
        <f t="shared" si="1"/>
        <v>Monatliches Abo: Neu oder Verlängerung|Named|Named|Level 1 bis 4 gemäß Vertrag</v>
      </c>
    </row>
    <row r="42" spans="7:45" x14ac:dyDescent="0.25">
      <c r="G42" s="34"/>
      <c r="J42" s="28">
        <v>40</v>
      </c>
      <c r="K42" s="5" t="s">
        <v>58</v>
      </c>
      <c r="M42">
        <v>23</v>
      </c>
      <c r="N42" t="s">
        <v>24</v>
      </c>
      <c r="O42" t="s">
        <v>98</v>
      </c>
      <c r="P42" s="1" t="str">
        <f t="shared" si="8"/>
        <v/>
      </c>
      <c r="R42">
        <v>23</v>
      </c>
      <c r="S42" t="s">
        <v>18</v>
      </c>
      <c r="T42" t="s">
        <v>2789</v>
      </c>
      <c r="U42" s="1" t="str">
        <f t="shared" si="9"/>
        <v>Named, für studentische Arbeteisplätze (100+)</v>
      </c>
      <c r="W42">
        <v>19</v>
      </c>
      <c r="X42" t="s">
        <v>55</v>
      </c>
      <c r="Y42" t="s">
        <v>72</v>
      </c>
      <c r="AB42" t="s">
        <v>124</v>
      </c>
      <c r="AC42" t="s">
        <v>133</v>
      </c>
      <c r="AD42" t="s">
        <v>17</v>
      </c>
      <c r="AE42" s="29" t="s">
        <v>883</v>
      </c>
      <c r="AF42" s="29">
        <v>638919</v>
      </c>
      <c r="AM42" t="s">
        <v>124</v>
      </c>
      <c r="AN42" t="s">
        <v>133</v>
      </c>
      <c r="AO42" t="s">
        <v>62</v>
      </c>
      <c r="AP42" t="s">
        <v>17</v>
      </c>
      <c r="AQ42" t="s">
        <v>17</v>
      </c>
      <c r="AR42" t="s">
        <v>84</v>
      </c>
      <c r="AS42" s="1" t="str">
        <f t="shared" si="1"/>
        <v>Monatliches Abo: Neu oder Verlängerung|Named|Named|Level 1 bis 4 gemäß Vertrag</v>
      </c>
    </row>
    <row r="43" spans="7:45" x14ac:dyDescent="0.25">
      <c r="G43" s="34"/>
      <c r="J43" s="28">
        <v>41</v>
      </c>
      <c r="K43" s="5" t="s">
        <v>59</v>
      </c>
      <c r="M43">
        <v>24</v>
      </c>
      <c r="N43" t="s">
        <v>24</v>
      </c>
      <c r="O43" t="s">
        <v>99</v>
      </c>
      <c r="P43" s="1" t="str">
        <f t="shared" si="8"/>
        <v/>
      </c>
      <c r="R43">
        <v>24</v>
      </c>
      <c r="S43" t="s">
        <v>18</v>
      </c>
      <c r="T43" t="s">
        <v>2796</v>
      </c>
      <c r="U43" s="1" t="str">
        <f t="shared" si="9"/>
        <v>Named, für studentische Arbeteisplätze (250+)</v>
      </c>
      <c r="W43">
        <v>20</v>
      </c>
      <c r="X43" t="s">
        <v>55</v>
      </c>
      <c r="Y43" t="s">
        <v>73</v>
      </c>
      <c r="AB43" t="s">
        <v>58</v>
      </c>
      <c r="AC43" t="s">
        <v>96</v>
      </c>
      <c r="AD43" t="s">
        <v>86</v>
      </c>
      <c r="AE43" s="29" t="s">
        <v>693</v>
      </c>
      <c r="AF43" s="29">
        <v>638918</v>
      </c>
      <c r="AM43" t="s">
        <v>58</v>
      </c>
      <c r="AN43" t="s">
        <v>96</v>
      </c>
      <c r="AO43" t="s">
        <v>63</v>
      </c>
      <c r="AP43" t="s">
        <v>86</v>
      </c>
      <c r="AQ43" t="s">
        <v>78</v>
      </c>
      <c r="AR43" t="s">
        <v>84</v>
      </c>
      <c r="AS43" s="1" t="str">
        <f t="shared" si="1"/>
        <v>Verwendung unternehmensweit für 12 Monate|150 oder 500 Credits-Pack|Pro Credit Pack|Level 1 bis 4 gemäß Vertrag</v>
      </c>
    </row>
    <row r="44" spans="7:45" x14ac:dyDescent="0.25">
      <c r="G44" s="34"/>
      <c r="J44" s="28">
        <v>42</v>
      </c>
      <c r="K44" s="5" t="s">
        <v>45</v>
      </c>
      <c r="M44">
        <v>25</v>
      </c>
      <c r="N44" t="s">
        <v>25</v>
      </c>
      <c r="O44" t="s">
        <v>98</v>
      </c>
      <c r="P44" s="1" t="str">
        <f t="shared" si="8"/>
        <v/>
      </c>
      <c r="R44">
        <v>25</v>
      </c>
      <c r="S44" t="s">
        <v>19</v>
      </c>
      <c r="T44" t="s">
        <v>17</v>
      </c>
      <c r="U44" s="1" t="str">
        <f t="shared" si="9"/>
        <v/>
      </c>
      <c r="W44">
        <v>21</v>
      </c>
      <c r="X44" t="s">
        <v>55</v>
      </c>
      <c r="Y44" t="s">
        <v>74</v>
      </c>
      <c r="AB44" t="s">
        <v>59</v>
      </c>
      <c r="AC44" t="s">
        <v>97</v>
      </c>
      <c r="AD44" t="s">
        <v>87</v>
      </c>
      <c r="AE44" s="29" t="s">
        <v>152</v>
      </c>
      <c r="AF44" s="29">
        <v>638917</v>
      </c>
      <c r="AM44" t="s">
        <v>59</v>
      </c>
      <c r="AN44" t="s">
        <v>97</v>
      </c>
      <c r="AO44" t="s">
        <v>63</v>
      </c>
      <c r="AP44" t="s">
        <v>87</v>
      </c>
      <c r="AQ44" t="s">
        <v>78</v>
      </c>
      <c r="AR44" t="s">
        <v>84</v>
      </c>
      <c r="AS44" s="1" t="str">
        <f t="shared" si="1"/>
        <v>Verwendung im Team für 12 Monate|5, 16, 40, 80, 150 oder 500 Credits-Pack|Pro Credit Pack|Level 1 bis 4 gemäß Vertrag</v>
      </c>
    </row>
    <row r="45" spans="7:45" x14ac:dyDescent="0.25">
      <c r="G45" s="34"/>
      <c r="J45" s="28">
        <v>43</v>
      </c>
      <c r="K45" s="5" t="s">
        <v>46</v>
      </c>
      <c r="M45">
        <v>26</v>
      </c>
      <c r="N45" t="s">
        <v>25</v>
      </c>
      <c r="O45" t="s">
        <v>99</v>
      </c>
      <c r="P45" s="1" t="str">
        <f t="shared" si="8"/>
        <v/>
      </c>
      <c r="R45">
        <v>26</v>
      </c>
      <c r="S45" t="s">
        <v>20</v>
      </c>
      <c r="T45" t="s">
        <v>2797</v>
      </c>
      <c r="U45" s="1" t="str">
        <f t="shared" si="9"/>
        <v/>
      </c>
      <c r="W45">
        <v>22</v>
      </c>
      <c r="X45" t="s">
        <v>55</v>
      </c>
      <c r="Y45" t="s">
        <v>75</v>
      </c>
      <c r="AB45" t="s">
        <v>45</v>
      </c>
      <c r="AC45" t="s">
        <v>133</v>
      </c>
      <c r="AD45" t="s">
        <v>139</v>
      </c>
      <c r="AE45" s="29" t="s">
        <v>2403</v>
      </c>
      <c r="AF45" s="29">
        <v>638927</v>
      </c>
      <c r="AM45" t="s">
        <v>45</v>
      </c>
      <c r="AN45" t="s">
        <v>133</v>
      </c>
      <c r="AO45" t="s">
        <v>62</v>
      </c>
      <c r="AP45" t="s">
        <v>139</v>
      </c>
      <c r="AQ45" t="s">
        <v>17</v>
      </c>
      <c r="AR45" t="s">
        <v>84</v>
      </c>
      <c r="AS45" s="1" t="str">
        <f t="shared" si="1"/>
        <v>Monatliches Abo: Neu oder Verlängerung|Named (750 Assets pro Monat)|Named|Level 1 bis 4 gemäß Vertrag</v>
      </c>
    </row>
    <row r="46" spans="7:45" x14ac:dyDescent="0.25">
      <c r="G46" s="34"/>
      <c r="J46" s="28">
        <v>44</v>
      </c>
      <c r="K46" s="5" t="s">
        <v>47</v>
      </c>
      <c r="M46">
        <v>27</v>
      </c>
      <c r="N46" t="s">
        <v>26</v>
      </c>
      <c r="O46" t="s">
        <v>98</v>
      </c>
      <c r="P46" s="1" t="str">
        <f t="shared" si="8"/>
        <v/>
      </c>
      <c r="R46">
        <v>27</v>
      </c>
      <c r="S46" t="s">
        <v>27</v>
      </c>
      <c r="T46" t="s">
        <v>17</v>
      </c>
      <c r="U46" s="1" t="str">
        <f t="shared" si="9"/>
        <v/>
      </c>
      <c r="W46">
        <v>23</v>
      </c>
      <c r="X46" t="s">
        <v>55</v>
      </c>
      <c r="Y46" t="s">
        <v>76</v>
      </c>
      <c r="AB46" t="s">
        <v>46</v>
      </c>
      <c r="AC46" t="s">
        <v>133</v>
      </c>
      <c r="AD46" t="s">
        <v>77</v>
      </c>
      <c r="AE46" s="29" t="s">
        <v>2213</v>
      </c>
      <c r="AF46" s="29">
        <v>638926</v>
      </c>
      <c r="AM46" t="s">
        <v>46</v>
      </c>
      <c r="AN46" t="s">
        <v>133</v>
      </c>
      <c r="AO46" t="s">
        <v>62</v>
      </c>
      <c r="AP46" t="s">
        <v>77</v>
      </c>
      <c r="AQ46" t="s">
        <v>17</v>
      </c>
      <c r="AR46" t="s">
        <v>84</v>
      </c>
      <c r="AS46" s="1" t="str">
        <f t="shared" si="1"/>
        <v>Monatliches Abo: Neu oder Verlängerung|Team (40 Assets pro Monat)|Named|Level 1 bis 4 gemäß Vertrag</v>
      </c>
    </row>
    <row r="47" spans="7:45" x14ac:dyDescent="0.25">
      <c r="G47" s="34"/>
      <c r="J47" s="28">
        <v>45</v>
      </c>
      <c r="K47" s="5" t="s">
        <v>129</v>
      </c>
      <c r="M47">
        <v>28</v>
      </c>
      <c r="N47" t="s">
        <v>26</v>
      </c>
      <c r="O47" t="s">
        <v>99</v>
      </c>
      <c r="P47" s="1" t="str">
        <f t="shared" si="8"/>
        <v/>
      </c>
      <c r="R47">
        <v>28</v>
      </c>
      <c r="S47" t="s">
        <v>28</v>
      </c>
      <c r="T47" t="s">
        <v>17</v>
      </c>
      <c r="U47" s="1" t="str">
        <f t="shared" si="9"/>
        <v/>
      </c>
      <c r="W47">
        <v>24</v>
      </c>
      <c r="X47" t="s">
        <v>56</v>
      </c>
      <c r="Y47" t="s">
        <v>13</v>
      </c>
      <c r="AB47" t="s">
        <v>47</v>
      </c>
      <c r="AC47" t="s">
        <v>133</v>
      </c>
      <c r="AD47" t="s">
        <v>79</v>
      </c>
      <c r="AE47" s="29" t="s">
        <v>2023</v>
      </c>
      <c r="AF47" s="29">
        <v>638925</v>
      </c>
      <c r="AM47" t="s">
        <v>47</v>
      </c>
      <c r="AN47" t="s">
        <v>133</v>
      </c>
      <c r="AO47" t="s">
        <v>62</v>
      </c>
      <c r="AP47" t="s">
        <v>79</v>
      </c>
      <c r="AQ47" t="s">
        <v>17</v>
      </c>
      <c r="AR47" t="s">
        <v>84</v>
      </c>
      <c r="AS47" s="1" t="str">
        <f t="shared" si="1"/>
        <v>Monatliches Abo: Neu oder Verlängerung|Named (10 Assets pro Monat)|Named|Level 1 bis 4 gemäß Vertrag</v>
      </c>
    </row>
    <row r="48" spans="7:45" x14ac:dyDescent="0.25">
      <c r="G48" s="34"/>
      <c r="J48" s="28">
        <v>46</v>
      </c>
      <c r="K48" s="5" t="s">
        <v>48</v>
      </c>
      <c r="M48">
        <v>29</v>
      </c>
      <c r="N48" t="s">
        <v>18</v>
      </c>
      <c r="O48" t="s">
        <v>98</v>
      </c>
      <c r="P48" s="1" t="str">
        <f t="shared" si="8"/>
        <v>Monatliches Abo: Neu</v>
      </c>
      <c r="R48">
        <v>29</v>
      </c>
      <c r="S48" t="s">
        <v>29</v>
      </c>
      <c r="T48" t="s">
        <v>17</v>
      </c>
      <c r="U48" s="1" t="str">
        <f t="shared" si="9"/>
        <v/>
      </c>
      <c r="W48">
        <v>25</v>
      </c>
      <c r="X48" t="s">
        <v>56</v>
      </c>
      <c r="Y48" t="s">
        <v>16</v>
      </c>
      <c r="AB48" t="s">
        <v>129</v>
      </c>
      <c r="AC48" t="s">
        <v>133</v>
      </c>
      <c r="AD48" t="s">
        <v>128</v>
      </c>
      <c r="AE48" s="29" t="s">
        <v>1833</v>
      </c>
      <c r="AF48" s="29">
        <v>638924</v>
      </c>
      <c r="AM48" t="s">
        <v>129</v>
      </c>
      <c r="AN48" t="s">
        <v>133</v>
      </c>
      <c r="AO48" t="s">
        <v>62</v>
      </c>
      <c r="AP48" t="s">
        <v>128</v>
      </c>
      <c r="AQ48" t="s">
        <v>127</v>
      </c>
      <c r="AR48" t="s">
        <v>84</v>
      </c>
      <c r="AS48" s="1" t="str">
        <f t="shared" si="1"/>
        <v>Monatliches Abo: Neu oder Verlängerung|Unbegrenzte Assets (Per Site)|Site|Level 1 bis 4 gemäß Vertrag</v>
      </c>
    </row>
    <row r="49" spans="7:45" x14ac:dyDescent="0.25">
      <c r="G49" s="34"/>
      <c r="J49" s="28">
        <v>47</v>
      </c>
      <c r="K49" s="5" t="s">
        <v>49</v>
      </c>
      <c r="M49">
        <v>30</v>
      </c>
      <c r="N49" t="s">
        <v>18</v>
      </c>
      <c r="O49" t="s">
        <v>99</v>
      </c>
      <c r="P49" s="1" t="str">
        <f t="shared" si="8"/>
        <v>Monatliches Abo: Verlängerung</v>
      </c>
      <c r="R49">
        <v>30</v>
      </c>
      <c r="S49" t="s">
        <v>30</v>
      </c>
      <c r="T49" t="s">
        <v>17</v>
      </c>
      <c r="U49" s="1" t="str">
        <f t="shared" si="9"/>
        <v/>
      </c>
      <c r="W49">
        <v>26</v>
      </c>
      <c r="X49" t="s">
        <v>56</v>
      </c>
      <c r="Y49" t="s">
        <v>14</v>
      </c>
      <c r="AB49" t="s">
        <v>48</v>
      </c>
      <c r="AC49" t="s">
        <v>133</v>
      </c>
      <c r="AD49" t="s">
        <v>17</v>
      </c>
      <c r="AE49" s="29" t="s">
        <v>1643</v>
      </c>
      <c r="AF49" s="29">
        <v>638923</v>
      </c>
      <c r="AM49" t="s">
        <v>48</v>
      </c>
      <c r="AN49" t="s">
        <v>133</v>
      </c>
      <c r="AO49" t="s">
        <v>62</v>
      </c>
      <c r="AP49" t="s">
        <v>17</v>
      </c>
      <c r="AQ49" t="s">
        <v>17</v>
      </c>
      <c r="AR49" t="s">
        <v>84</v>
      </c>
      <c r="AS49" s="1" t="str">
        <f t="shared" si="1"/>
        <v>Monatliches Abo: Neu oder Verlängerung|Named|Named|Level 1 bis 4 gemäß Vertrag</v>
      </c>
    </row>
    <row r="50" spans="7:45" x14ac:dyDescent="0.25">
      <c r="G50" s="34"/>
      <c r="J50" s="28">
        <v>48</v>
      </c>
      <c r="K50" s="5" t="s">
        <v>50</v>
      </c>
      <c r="M50">
        <v>31</v>
      </c>
      <c r="N50" t="s">
        <v>19</v>
      </c>
      <c r="O50" t="s">
        <v>98</v>
      </c>
      <c r="P50" s="1" t="str">
        <f t="shared" si="8"/>
        <v/>
      </c>
      <c r="R50">
        <v>31</v>
      </c>
      <c r="S50" t="s">
        <v>57</v>
      </c>
      <c r="T50" t="s">
        <v>2789</v>
      </c>
      <c r="U50" s="1" t="str">
        <f t="shared" si="9"/>
        <v/>
      </c>
      <c r="W50">
        <v>27</v>
      </c>
      <c r="X50" t="s">
        <v>56</v>
      </c>
      <c r="Y50" t="s">
        <v>15</v>
      </c>
      <c r="AB50" t="s">
        <v>49</v>
      </c>
      <c r="AC50" t="s">
        <v>133</v>
      </c>
      <c r="AD50" t="s">
        <v>17</v>
      </c>
      <c r="AE50" s="29" t="s">
        <v>1453</v>
      </c>
      <c r="AF50" s="29">
        <v>638922</v>
      </c>
      <c r="AM50" t="s">
        <v>49</v>
      </c>
      <c r="AN50" t="s">
        <v>133</v>
      </c>
      <c r="AO50" t="s">
        <v>62</v>
      </c>
      <c r="AP50" t="s">
        <v>17</v>
      </c>
      <c r="AQ50" t="s">
        <v>17</v>
      </c>
      <c r="AR50" t="s">
        <v>84</v>
      </c>
      <c r="AS50" s="1" t="str">
        <f t="shared" si="1"/>
        <v>Monatliches Abo: Neu oder Verlängerung|Named|Named|Level 1 bis 4 gemäß Vertrag</v>
      </c>
    </row>
    <row r="51" spans="7:45" x14ac:dyDescent="0.25">
      <c r="G51" s="34"/>
      <c r="J51" s="28">
        <v>49</v>
      </c>
      <c r="K51" s="5" t="s">
        <v>51</v>
      </c>
      <c r="M51">
        <v>32</v>
      </c>
      <c r="N51" t="s">
        <v>19</v>
      </c>
      <c r="O51" t="s">
        <v>99</v>
      </c>
      <c r="P51" s="1" t="str">
        <f t="shared" si="8"/>
        <v/>
      </c>
      <c r="R51">
        <v>32</v>
      </c>
      <c r="S51" t="s">
        <v>31</v>
      </c>
      <c r="T51" t="s">
        <v>17</v>
      </c>
      <c r="U51" s="1" t="str">
        <f t="shared" si="9"/>
        <v/>
      </c>
      <c r="W51">
        <v>28</v>
      </c>
      <c r="X51" t="s">
        <v>56</v>
      </c>
      <c r="Y51" t="s">
        <v>66</v>
      </c>
      <c r="AB51" t="s">
        <v>50</v>
      </c>
      <c r="AC51" t="s">
        <v>133</v>
      </c>
      <c r="AD51" t="s">
        <v>105</v>
      </c>
      <c r="AE51" s="29" t="s">
        <v>1263</v>
      </c>
      <c r="AF51" s="29">
        <v>638921</v>
      </c>
      <c r="AM51" t="s">
        <v>50</v>
      </c>
      <c r="AN51" t="s">
        <v>133</v>
      </c>
      <c r="AO51" t="s">
        <v>62</v>
      </c>
      <c r="AP51" t="s">
        <v>105</v>
      </c>
      <c r="AQ51" t="s">
        <v>17</v>
      </c>
      <c r="AR51" t="s">
        <v>84</v>
      </c>
      <c r="AS51" s="1" t="str">
        <f t="shared" si="1"/>
        <v>Monatliches Abo: Neu oder Verlängerung|Nur für bestehende XD-Kunden|Named|Level 1 bis 4 gemäß Vertrag</v>
      </c>
    </row>
    <row r="52" spans="7:45" x14ac:dyDescent="0.25">
      <c r="G52" s="34"/>
      <c r="J52" s="28">
        <v>50</v>
      </c>
      <c r="K52" s="5" t="s">
        <v>2807</v>
      </c>
      <c r="M52">
        <v>33</v>
      </c>
      <c r="N52" t="s">
        <v>20</v>
      </c>
      <c r="O52" t="s">
        <v>98</v>
      </c>
      <c r="P52" s="1" t="str">
        <f t="shared" si="8"/>
        <v/>
      </c>
      <c r="R52">
        <v>33</v>
      </c>
      <c r="S52" t="s">
        <v>32</v>
      </c>
      <c r="T52" t="s">
        <v>17</v>
      </c>
      <c r="U52" s="1" t="str">
        <f t="shared" si="9"/>
        <v/>
      </c>
      <c r="W52">
        <v>29</v>
      </c>
      <c r="X52" t="s">
        <v>56</v>
      </c>
      <c r="Y52" t="s">
        <v>67</v>
      </c>
      <c r="AB52" t="s">
        <v>51</v>
      </c>
      <c r="AC52" t="s">
        <v>133</v>
      </c>
      <c r="AD52" t="s">
        <v>105</v>
      </c>
      <c r="AE52" s="29" t="s">
        <v>1073</v>
      </c>
      <c r="AF52" s="29">
        <v>638920</v>
      </c>
      <c r="AM52" t="s">
        <v>51</v>
      </c>
      <c r="AN52" t="s">
        <v>133</v>
      </c>
      <c r="AO52" t="s">
        <v>62</v>
      </c>
      <c r="AP52" t="s">
        <v>105</v>
      </c>
      <c r="AQ52" t="s">
        <v>17</v>
      </c>
      <c r="AR52" t="s">
        <v>84</v>
      </c>
      <c r="AS52" s="1" t="str">
        <f t="shared" si="1"/>
        <v>Monatliches Abo: Neu oder Verlängerung|Nur für bestehende XD-Kunden|Named|Level 1 bis 4 gemäß Vertrag</v>
      </c>
    </row>
    <row r="53" spans="7:45" x14ac:dyDescent="0.25">
      <c r="G53" s="34"/>
      <c r="J53" s="28">
        <v>51</v>
      </c>
      <c r="K53" s="5" t="s">
        <v>2807</v>
      </c>
      <c r="M53">
        <v>34</v>
      </c>
      <c r="N53" t="s">
        <v>20</v>
      </c>
      <c r="O53" t="s">
        <v>99</v>
      </c>
      <c r="P53" s="1" t="str">
        <f t="shared" si="8"/>
        <v/>
      </c>
      <c r="R53">
        <v>34</v>
      </c>
      <c r="S53" t="s">
        <v>122</v>
      </c>
      <c r="T53" t="s">
        <v>2798</v>
      </c>
      <c r="U53" s="1" t="str">
        <f t="shared" si="9"/>
        <v/>
      </c>
      <c r="W53">
        <v>30</v>
      </c>
      <c r="X53" t="s">
        <v>56</v>
      </c>
      <c r="Y53" t="s">
        <v>68</v>
      </c>
      <c r="AE53" s="29" t="s">
        <v>146</v>
      </c>
      <c r="AF53" s="29">
        <v>638929</v>
      </c>
      <c r="AS53" s="1"/>
    </row>
    <row r="54" spans="7:45" x14ac:dyDescent="0.25">
      <c r="G54" s="34"/>
      <c r="K54" s="5" t="s">
        <v>2807</v>
      </c>
      <c r="M54">
        <v>35</v>
      </c>
      <c r="N54" t="s">
        <v>27</v>
      </c>
      <c r="O54" t="s">
        <v>98</v>
      </c>
      <c r="P54" s="1" t="str">
        <f t="shared" si="8"/>
        <v/>
      </c>
      <c r="R54">
        <v>35</v>
      </c>
      <c r="S54" t="s">
        <v>123</v>
      </c>
      <c r="T54" t="s">
        <v>2798</v>
      </c>
      <c r="U54" s="1" t="str">
        <f t="shared" si="9"/>
        <v/>
      </c>
      <c r="W54">
        <v>31</v>
      </c>
      <c r="X54" t="s">
        <v>56</v>
      </c>
      <c r="Y54" t="s">
        <v>69</v>
      </c>
      <c r="AE54" s="29" t="s">
        <v>149</v>
      </c>
      <c r="AF54" s="29">
        <v>638930</v>
      </c>
      <c r="AS54" s="1"/>
    </row>
    <row r="55" spans="7:45" x14ac:dyDescent="0.25">
      <c r="G55" s="34"/>
      <c r="J55" s="28"/>
      <c r="M55">
        <v>36</v>
      </c>
      <c r="N55" t="s">
        <v>27</v>
      </c>
      <c r="O55" t="s">
        <v>99</v>
      </c>
      <c r="P55" s="1" t="str">
        <f t="shared" si="8"/>
        <v/>
      </c>
      <c r="R55">
        <v>36</v>
      </c>
      <c r="S55" t="s">
        <v>33</v>
      </c>
      <c r="T55" t="s">
        <v>17</v>
      </c>
      <c r="U55" s="1" t="str">
        <f t="shared" si="9"/>
        <v/>
      </c>
      <c r="W55">
        <v>32</v>
      </c>
      <c r="X55" t="s">
        <v>56</v>
      </c>
      <c r="Y55" t="s">
        <v>70</v>
      </c>
      <c r="AE55" s="29" t="s">
        <v>151</v>
      </c>
      <c r="AF55" s="29">
        <v>638931</v>
      </c>
      <c r="AS55" s="1"/>
    </row>
    <row r="56" spans="7:45" x14ac:dyDescent="0.25">
      <c r="G56" s="34"/>
      <c r="J56" s="28"/>
      <c r="M56">
        <v>37</v>
      </c>
      <c r="N56" t="s">
        <v>28</v>
      </c>
      <c r="O56" t="s">
        <v>98</v>
      </c>
      <c r="P56" s="1" t="str">
        <f t="shared" si="8"/>
        <v/>
      </c>
      <c r="R56">
        <v>37</v>
      </c>
      <c r="S56" t="s">
        <v>34</v>
      </c>
      <c r="T56" t="s">
        <v>17</v>
      </c>
      <c r="U56" s="1" t="str">
        <f t="shared" si="9"/>
        <v/>
      </c>
      <c r="W56">
        <v>33</v>
      </c>
      <c r="X56" t="s">
        <v>56</v>
      </c>
      <c r="Y56" t="s">
        <v>71</v>
      </c>
      <c r="AB56" s="12" t="s">
        <v>5</v>
      </c>
      <c r="AC56" t="s">
        <v>106</v>
      </c>
      <c r="AD56" t="s">
        <v>106</v>
      </c>
      <c r="AE56" s="29" t="s">
        <v>153</v>
      </c>
      <c r="AF56" s="29">
        <v>638932</v>
      </c>
      <c r="AM56" s="12" t="s">
        <v>5</v>
      </c>
      <c r="AN56" t="s">
        <v>106</v>
      </c>
      <c r="AP56" t="s">
        <v>106</v>
      </c>
      <c r="AQ56" t="s">
        <v>106</v>
      </c>
      <c r="AR56" t="s">
        <v>106</v>
      </c>
      <c r="AS56" s="1"/>
    </row>
    <row r="57" spans="7:45" x14ac:dyDescent="0.25">
      <c r="G57" s="34"/>
      <c r="J57" s="28"/>
      <c r="M57">
        <v>38</v>
      </c>
      <c r="N57" t="s">
        <v>28</v>
      </c>
      <c r="O57" t="s">
        <v>99</v>
      </c>
      <c r="P57" s="1" t="str">
        <f t="shared" si="8"/>
        <v/>
      </c>
      <c r="R57">
        <v>38</v>
      </c>
      <c r="S57" t="s">
        <v>35</v>
      </c>
      <c r="T57" t="s">
        <v>17</v>
      </c>
      <c r="U57" s="1" t="str">
        <f t="shared" si="9"/>
        <v/>
      </c>
      <c r="W57">
        <v>34</v>
      </c>
      <c r="X57" t="s">
        <v>56</v>
      </c>
      <c r="Y57" t="s">
        <v>72</v>
      </c>
      <c r="AE57" s="29" t="s">
        <v>2594</v>
      </c>
      <c r="AF57" s="29">
        <v>638944</v>
      </c>
      <c r="AS57" s="1"/>
    </row>
    <row r="58" spans="7:45" x14ac:dyDescent="0.25">
      <c r="G58" s="34"/>
      <c r="J58" s="28"/>
      <c r="M58">
        <v>39</v>
      </c>
      <c r="N58" t="s">
        <v>29</v>
      </c>
      <c r="O58" t="s">
        <v>98</v>
      </c>
      <c r="P58" s="1" t="str">
        <f t="shared" si="8"/>
        <v/>
      </c>
      <c r="R58">
        <v>39</v>
      </c>
      <c r="S58" t="s">
        <v>36</v>
      </c>
      <c r="T58" t="s">
        <v>17</v>
      </c>
      <c r="U58" s="1" t="str">
        <f t="shared" si="9"/>
        <v/>
      </c>
      <c r="W58">
        <v>35</v>
      </c>
      <c r="X58" t="s">
        <v>56</v>
      </c>
      <c r="Y58" t="s">
        <v>73</v>
      </c>
      <c r="AE58" s="29" t="s">
        <v>884</v>
      </c>
      <c r="AF58" s="29">
        <v>638935</v>
      </c>
      <c r="AS58" s="1"/>
    </row>
    <row r="59" spans="7:45" x14ac:dyDescent="0.25">
      <c r="G59" s="34"/>
      <c r="J59" s="28"/>
      <c r="M59">
        <v>40</v>
      </c>
      <c r="N59" t="s">
        <v>29</v>
      </c>
      <c r="O59" t="s">
        <v>99</v>
      </c>
      <c r="P59" s="1" t="str">
        <f t="shared" si="8"/>
        <v/>
      </c>
      <c r="R59">
        <v>40</v>
      </c>
      <c r="S59" t="s">
        <v>37</v>
      </c>
      <c r="T59" t="s">
        <v>17</v>
      </c>
      <c r="U59" s="1" t="str">
        <f t="shared" si="9"/>
        <v/>
      </c>
      <c r="W59">
        <v>36</v>
      </c>
      <c r="X59" t="s">
        <v>56</v>
      </c>
      <c r="Y59" t="s">
        <v>74</v>
      </c>
      <c r="AE59" s="29" t="s">
        <v>694</v>
      </c>
      <c r="AF59" s="29">
        <v>638934</v>
      </c>
      <c r="AS59" s="1"/>
    </row>
    <row r="60" spans="7:45" x14ac:dyDescent="0.25">
      <c r="G60" s="34"/>
      <c r="J60" s="28"/>
      <c r="M60">
        <v>41</v>
      </c>
      <c r="N60" t="s">
        <v>30</v>
      </c>
      <c r="O60" t="s">
        <v>98</v>
      </c>
      <c r="P60" s="1" t="str">
        <f t="shared" si="8"/>
        <v/>
      </c>
      <c r="R60">
        <v>41</v>
      </c>
      <c r="S60" t="s">
        <v>38</v>
      </c>
      <c r="T60" t="s">
        <v>17</v>
      </c>
      <c r="U60" s="1" t="str">
        <f t="shared" si="9"/>
        <v/>
      </c>
      <c r="W60">
        <v>37</v>
      </c>
      <c r="X60" t="s">
        <v>56</v>
      </c>
      <c r="Y60" t="s">
        <v>75</v>
      </c>
      <c r="AE60" s="29" t="s">
        <v>155</v>
      </c>
      <c r="AF60" s="29">
        <v>638933</v>
      </c>
      <c r="AS60" s="1"/>
    </row>
    <row r="61" spans="7:45" x14ac:dyDescent="0.25">
      <c r="G61" s="34"/>
      <c r="J61" s="28"/>
      <c r="M61">
        <v>42</v>
      </c>
      <c r="N61" t="s">
        <v>30</v>
      </c>
      <c r="O61" t="s">
        <v>99</v>
      </c>
      <c r="P61" s="1" t="str">
        <f t="shared" si="8"/>
        <v/>
      </c>
      <c r="R61">
        <v>42</v>
      </c>
      <c r="S61" t="s">
        <v>93</v>
      </c>
      <c r="T61" t="s">
        <v>17</v>
      </c>
      <c r="U61" s="1" t="str">
        <f t="shared" si="9"/>
        <v/>
      </c>
      <c r="W61">
        <v>38</v>
      </c>
      <c r="X61" t="s">
        <v>56</v>
      </c>
      <c r="Y61" t="s">
        <v>76</v>
      </c>
      <c r="AE61" s="29" t="s">
        <v>2404</v>
      </c>
      <c r="AF61" s="29">
        <v>638943</v>
      </c>
      <c r="AS61" s="1"/>
    </row>
    <row r="62" spans="7:45" x14ac:dyDescent="0.25">
      <c r="G62" s="34"/>
      <c r="J62" s="28"/>
      <c r="M62">
        <v>43</v>
      </c>
      <c r="N62" t="s">
        <v>57</v>
      </c>
      <c r="O62" t="s">
        <v>98</v>
      </c>
      <c r="P62" s="1" t="str">
        <f t="shared" si="8"/>
        <v/>
      </c>
      <c r="R62">
        <v>43</v>
      </c>
      <c r="S62" t="s">
        <v>94</v>
      </c>
      <c r="T62" t="s">
        <v>17</v>
      </c>
      <c r="U62" s="1" t="str">
        <f t="shared" si="9"/>
        <v/>
      </c>
      <c r="W62">
        <v>39</v>
      </c>
      <c r="X62" t="s">
        <v>21</v>
      </c>
      <c r="Y62" t="s">
        <v>13</v>
      </c>
      <c r="AE62" s="29" t="s">
        <v>2214</v>
      </c>
      <c r="AF62" s="29">
        <v>638942</v>
      </c>
      <c r="AS62" s="1"/>
    </row>
    <row r="63" spans="7:45" x14ac:dyDescent="0.25">
      <c r="G63" s="34"/>
      <c r="J63" s="28"/>
      <c r="M63">
        <v>44</v>
      </c>
      <c r="N63" t="s">
        <v>57</v>
      </c>
      <c r="O63" t="s">
        <v>99</v>
      </c>
      <c r="P63" s="1" t="str">
        <f t="shared" si="8"/>
        <v/>
      </c>
      <c r="R63">
        <v>44</v>
      </c>
      <c r="S63" t="s">
        <v>39</v>
      </c>
      <c r="T63" t="s">
        <v>17</v>
      </c>
      <c r="U63" s="1" t="str">
        <f t="shared" si="9"/>
        <v/>
      </c>
      <c r="W63">
        <v>40</v>
      </c>
      <c r="X63" t="s">
        <v>21</v>
      </c>
      <c r="Y63" t="s">
        <v>16</v>
      </c>
      <c r="AE63" s="29" t="s">
        <v>2024</v>
      </c>
      <c r="AF63" s="29">
        <v>638941</v>
      </c>
      <c r="AS63" s="1"/>
    </row>
    <row r="64" spans="7:45" x14ac:dyDescent="0.25">
      <c r="G64" s="34"/>
      <c r="J64" s="28"/>
      <c r="M64">
        <v>45</v>
      </c>
      <c r="N64" t="s">
        <v>31</v>
      </c>
      <c r="O64" t="s">
        <v>98</v>
      </c>
      <c r="P64" s="1" t="str">
        <f t="shared" si="8"/>
        <v/>
      </c>
      <c r="R64">
        <v>45</v>
      </c>
      <c r="S64" t="s">
        <v>40</v>
      </c>
      <c r="T64" t="s">
        <v>17</v>
      </c>
      <c r="U64" s="1" t="str">
        <f t="shared" si="9"/>
        <v/>
      </c>
      <c r="W64">
        <v>41</v>
      </c>
      <c r="X64" t="s">
        <v>21</v>
      </c>
      <c r="Y64" t="s">
        <v>14</v>
      </c>
      <c r="AE64" s="29" t="s">
        <v>1834</v>
      </c>
      <c r="AF64" s="29">
        <v>638940</v>
      </c>
      <c r="AS64" s="1"/>
    </row>
    <row r="65" spans="13:32" x14ac:dyDescent="0.25">
      <c r="M65">
        <v>46</v>
      </c>
      <c r="N65" t="s">
        <v>31</v>
      </c>
      <c r="O65" t="s">
        <v>99</v>
      </c>
      <c r="P65" s="1" t="str">
        <f t="shared" si="8"/>
        <v/>
      </c>
      <c r="R65">
        <v>46</v>
      </c>
      <c r="S65" t="s">
        <v>41</v>
      </c>
      <c r="T65" t="s">
        <v>17</v>
      </c>
      <c r="U65" s="1" t="str">
        <f t="shared" si="9"/>
        <v/>
      </c>
      <c r="W65">
        <v>42</v>
      </c>
      <c r="X65" t="s">
        <v>21</v>
      </c>
      <c r="Y65" t="s">
        <v>15</v>
      </c>
      <c r="AE65" s="29" t="s">
        <v>1644</v>
      </c>
      <c r="AF65" s="29">
        <v>638939</v>
      </c>
    </row>
    <row r="66" spans="13:32" x14ac:dyDescent="0.25">
      <c r="M66">
        <v>47</v>
      </c>
      <c r="N66" t="s">
        <v>32</v>
      </c>
      <c r="O66" t="s">
        <v>98</v>
      </c>
      <c r="P66" s="1" t="str">
        <f t="shared" si="8"/>
        <v/>
      </c>
      <c r="R66">
        <v>47</v>
      </c>
      <c r="S66" t="s">
        <v>42</v>
      </c>
      <c r="T66" t="s">
        <v>17</v>
      </c>
      <c r="U66" s="1" t="str">
        <f t="shared" si="9"/>
        <v/>
      </c>
      <c r="W66">
        <v>43</v>
      </c>
      <c r="X66" t="s">
        <v>22</v>
      </c>
      <c r="Y66" t="s">
        <v>13</v>
      </c>
      <c r="AE66" s="29" t="s">
        <v>1454</v>
      </c>
      <c r="AF66" s="29">
        <v>638938</v>
      </c>
    </row>
    <row r="67" spans="13:32" x14ac:dyDescent="0.25">
      <c r="M67">
        <v>48</v>
      </c>
      <c r="N67" t="s">
        <v>32</v>
      </c>
      <c r="O67" t="s">
        <v>99</v>
      </c>
      <c r="P67" s="1" t="str">
        <f t="shared" si="8"/>
        <v/>
      </c>
      <c r="R67">
        <v>48</v>
      </c>
      <c r="S67" t="s">
        <v>43</v>
      </c>
      <c r="T67" t="s">
        <v>17</v>
      </c>
      <c r="U67" s="1" t="str">
        <f t="shared" si="9"/>
        <v/>
      </c>
      <c r="W67">
        <v>44</v>
      </c>
      <c r="X67" t="s">
        <v>22</v>
      </c>
      <c r="Y67" t="s">
        <v>16</v>
      </c>
      <c r="AE67" s="29" t="s">
        <v>1264</v>
      </c>
      <c r="AF67" s="29">
        <v>638937</v>
      </c>
    </row>
    <row r="68" spans="13:32" x14ac:dyDescent="0.25">
      <c r="M68">
        <v>49</v>
      </c>
      <c r="N68" t="s">
        <v>122</v>
      </c>
      <c r="O68" t="s">
        <v>2781</v>
      </c>
      <c r="P68" s="1" t="str">
        <f t="shared" si="8"/>
        <v/>
      </c>
      <c r="R68">
        <v>49</v>
      </c>
      <c r="S68" t="s">
        <v>44</v>
      </c>
      <c r="T68" t="s">
        <v>17</v>
      </c>
      <c r="U68" s="1" t="str">
        <f t="shared" si="9"/>
        <v/>
      </c>
      <c r="W68">
        <v>45</v>
      </c>
      <c r="X68" t="s">
        <v>22</v>
      </c>
      <c r="Y68" t="s">
        <v>14</v>
      </c>
      <c r="AE68" s="29" t="s">
        <v>1074</v>
      </c>
      <c r="AF68" s="29">
        <v>638936</v>
      </c>
    </row>
    <row r="69" spans="13:32" x14ac:dyDescent="0.25">
      <c r="M69">
        <v>50</v>
      </c>
      <c r="N69" t="s">
        <v>122</v>
      </c>
      <c r="O69" t="s">
        <v>2782</v>
      </c>
      <c r="P69" s="1" t="str">
        <f t="shared" si="8"/>
        <v/>
      </c>
      <c r="R69">
        <v>50</v>
      </c>
      <c r="S69" t="s">
        <v>124</v>
      </c>
      <c r="T69" t="s">
        <v>17</v>
      </c>
      <c r="U69" s="1" t="str">
        <f t="shared" si="9"/>
        <v/>
      </c>
      <c r="W69">
        <v>46</v>
      </c>
      <c r="X69" t="s">
        <v>22</v>
      </c>
      <c r="Y69" t="s">
        <v>15</v>
      </c>
      <c r="AE69" s="29" t="s">
        <v>2595</v>
      </c>
      <c r="AF69" s="29">
        <v>638956</v>
      </c>
    </row>
    <row r="70" spans="13:32" x14ac:dyDescent="0.25">
      <c r="M70">
        <v>51</v>
      </c>
      <c r="N70" t="s">
        <v>123</v>
      </c>
      <c r="O70" t="s">
        <v>130</v>
      </c>
      <c r="P70" s="1" t="str">
        <f t="shared" si="8"/>
        <v/>
      </c>
      <c r="R70">
        <v>51</v>
      </c>
      <c r="S70" t="s">
        <v>58</v>
      </c>
      <c r="T70" t="s">
        <v>2799</v>
      </c>
      <c r="U70" s="1" t="str">
        <f t="shared" si="9"/>
        <v/>
      </c>
      <c r="W70">
        <v>47</v>
      </c>
      <c r="X70" t="s">
        <v>60</v>
      </c>
      <c r="Y70" t="s">
        <v>13</v>
      </c>
      <c r="AE70" s="29" t="s">
        <v>885</v>
      </c>
      <c r="AF70" s="29">
        <v>638947</v>
      </c>
    </row>
    <row r="71" spans="13:32" x14ac:dyDescent="0.25">
      <c r="M71">
        <v>52</v>
      </c>
      <c r="N71" t="s">
        <v>123</v>
      </c>
      <c r="O71" t="s">
        <v>131</v>
      </c>
      <c r="P71" s="1" t="str">
        <f t="shared" si="8"/>
        <v/>
      </c>
      <c r="R71">
        <v>52</v>
      </c>
      <c r="S71" t="s">
        <v>58</v>
      </c>
      <c r="T71" t="s">
        <v>2800</v>
      </c>
      <c r="U71" s="1" t="str">
        <f t="shared" si="9"/>
        <v/>
      </c>
      <c r="W71">
        <v>48</v>
      </c>
      <c r="X71" t="s">
        <v>60</v>
      </c>
      <c r="Y71" t="s">
        <v>16</v>
      </c>
      <c r="AE71" s="29" t="s">
        <v>695</v>
      </c>
      <c r="AF71" s="29">
        <v>638946</v>
      </c>
    </row>
    <row r="72" spans="13:32" x14ac:dyDescent="0.25">
      <c r="M72">
        <v>53</v>
      </c>
      <c r="N72" t="s">
        <v>33</v>
      </c>
      <c r="O72" t="s">
        <v>98</v>
      </c>
      <c r="P72" s="1" t="str">
        <f t="shared" si="8"/>
        <v/>
      </c>
      <c r="R72">
        <v>53</v>
      </c>
      <c r="S72" t="s">
        <v>59</v>
      </c>
      <c r="T72" t="s">
        <v>2799</v>
      </c>
      <c r="U72" s="1" t="str">
        <f t="shared" si="9"/>
        <v/>
      </c>
      <c r="W72">
        <v>49</v>
      </c>
      <c r="X72" t="s">
        <v>60</v>
      </c>
      <c r="Y72" t="s">
        <v>14</v>
      </c>
      <c r="AE72" s="29" t="s">
        <v>157</v>
      </c>
      <c r="AF72" s="29">
        <v>638945</v>
      </c>
    </row>
    <row r="73" spans="13:32" x14ac:dyDescent="0.25">
      <c r="M73">
        <v>54</v>
      </c>
      <c r="N73" t="s">
        <v>33</v>
      </c>
      <c r="O73" t="s">
        <v>99</v>
      </c>
      <c r="P73" s="1" t="str">
        <f t="shared" si="8"/>
        <v/>
      </c>
      <c r="R73">
        <v>54</v>
      </c>
      <c r="S73" t="s">
        <v>59</v>
      </c>
      <c r="T73" t="s">
        <v>2801</v>
      </c>
      <c r="U73" s="1" t="str">
        <f t="shared" si="9"/>
        <v/>
      </c>
      <c r="W73">
        <v>50</v>
      </c>
      <c r="X73" t="s">
        <v>60</v>
      </c>
      <c r="Y73" t="s">
        <v>15</v>
      </c>
      <c r="AE73" s="29" t="s">
        <v>2405</v>
      </c>
      <c r="AF73" s="29">
        <v>638955</v>
      </c>
    </row>
    <row r="74" spans="13:32" x14ac:dyDescent="0.25">
      <c r="M74">
        <v>55</v>
      </c>
      <c r="N74" t="s">
        <v>34</v>
      </c>
      <c r="O74" t="s">
        <v>98</v>
      </c>
      <c r="P74" s="1" t="str">
        <f t="shared" si="8"/>
        <v/>
      </c>
      <c r="R74">
        <v>55</v>
      </c>
      <c r="S74" t="s">
        <v>59</v>
      </c>
      <c r="T74" t="s">
        <v>2802</v>
      </c>
      <c r="U74" s="1" t="str">
        <f t="shared" si="9"/>
        <v/>
      </c>
      <c r="W74">
        <v>51</v>
      </c>
      <c r="X74" t="s">
        <v>61</v>
      </c>
      <c r="Y74" t="s">
        <v>13</v>
      </c>
      <c r="AE74" s="29" t="s">
        <v>2215</v>
      </c>
      <c r="AF74" s="29">
        <v>638954</v>
      </c>
    </row>
    <row r="75" spans="13:32" x14ac:dyDescent="0.25">
      <c r="M75">
        <v>56</v>
      </c>
      <c r="N75" t="s">
        <v>34</v>
      </c>
      <c r="O75" t="s">
        <v>99</v>
      </c>
      <c r="P75" s="1" t="str">
        <f t="shared" si="8"/>
        <v/>
      </c>
      <c r="R75">
        <v>56</v>
      </c>
      <c r="S75" t="s">
        <v>59</v>
      </c>
      <c r="T75" t="s">
        <v>2803</v>
      </c>
      <c r="U75" s="1" t="str">
        <f t="shared" si="9"/>
        <v/>
      </c>
      <c r="W75">
        <v>52</v>
      </c>
      <c r="X75" t="s">
        <v>61</v>
      </c>
      <c r="Y75" t="s">
        <v>16</v>
      </c>
      <c r="AE75" s="29" t="s">
        <v>2025</v>
      </c>
      <c r="AF75" s="29">
        <v>638953</v>
      </c>
    </row>
    <row r="76" spans="13:32" x14ac:dyDescent="0.25">
      <c r="M76">
        <v>57</v>
      </c>
      <c r="N76" t="s">
        <v>35</v>
      </c>
      <c r="O76" t="s">
        <v>98</v>
      </c>
      <c r="P76" s="1" t="str">
        <f t="shared" si="8"/>
        <v/>
      </c>
      <c r="R76">
        <v>57</v>
      </c>
      <c r="S76" t="s">
        <v>59</v>
      </c>
      <c r="T76" t="s">
        <v>2800</v>
      </c>
      <c r="U76" s="1" t="str">
        <f t="shared" si="9"/>
        <v/>
      </c>
      <c r="W76">
        <v>53</v>
      </c>
      <c r="X76" t="s">
        <v>61</v>
      </c>
      <c r="Y76" t="s">
        <v>14</v>
      </c>
      <c r="AE76" s="29" t="s">
        <v>1835</v>
      </c>
      <c r="AF76" s="29">
        <v>638952</v>
      </c>
    </row>
    <row r="77" spans="13:32" x14ac:dyDescent="0.25">
      <c r="M77">
        <v>58</v>
      </c>
      <c r="N77" t="s">
        <v>35</v>
      </c>
      <c r="O77" t="s">
        <v>99</v>
      </c>
      <c r="P77" s="1" t="str">
        <f t="shared" si="8"/>
        <v/>
      </c>
      <c r="R77">
        <v>58</v>
      </c>
      <c r="S77" t="s">
        <v>59</v>
      </c>
      <c r="T77" t="s">
        <v>2804</v>
      </c>
      <c r="U77" s="1" t="str">
        <f t="shared" si="9"/>
        <v/>
      </c>
      <c r="W77">
        <v>54</v>
      </c>
      <c r="X77" t="s">
        <v>61</v>
      </c>
      <c r="Y77" t="s">
        <v>15</v>
      </c>
      <c r="AE77" s="29" t="s">
        <v>1645</v>
      </c>
      <c r="AF77" s="29">
        <v>638951</v>
      </c>
    </row>
    <row r="78" spans="13:32" x14ac:dyDescent="0.25">
      <c r="M78">
        <v>59</v>
      </c>
      <c r="N78" t="s">
        <v>36</v>
      </c>
      <c r="O78" t="s">
        <v>98</v>
      </c>
      <c r="P78" s="1" t="str">
        <f t="shared" si="8"/>
        <v/>
      </c>
      <c r="R78">
        <v>59</v>
      </c>
      <c r="S78" t="s">
        <v>45</v>
      </c>
      <c r="T78" t="s">
        <v>2790</v>
      </c>
      <c r="U78" s="1" t="str">
        <f t="shared" si="9"/>
        <v/>
      </c>
      <c r="W78">
        <v>55</v>
      </c>
      <c r="X78" t="s">
        <v>23</v>
      </c>
      <c r="Y78" t="s">
        <v>13</v>
      </c>
      <c r="AE78" s="29" t="s">
        <v>1455</v>
      </c>
      <c r="AF78" s="29">
        <v>638950</v>
      </c>
    </row>
    <row r="79" spans="13:32" x14ac:dyDescent="0.25">
      <c r="M79">
        <v>60</v>
      </c>
      <c r="N79" t="s">
        <v>36</v>
      </c>
      <c r="O79" t="s">
        <v>99</v>
      </c>
      <c r="P79" s="1" t="str">
        <f t="shared" si="8"/>
        <v/>
      </c>
      <c r="R79">
        <v>60</v>
      </c>
      <c r="S79" t="s">
        <v>46</v>
      </c>
      <c r="T79" t="s">
        <v>2791</v>
      </c>
      <c r="U79" s="1" t="str">
        <f t="shared" si="9"/>
        <v/>
      </c>
      <c r="W79">
        <v>56</v>
      </c>
      <c r="X79" t="s">
        <v>23</v>
      </c>
      <c r="Y79" t="s">
        <v>16</v>
      </c>
      <c r="AE79" s="29" t="s">
        <v>1265</v>
      </c>
      <c r="AF79" s="29">
        <v>638949</v>
      </c>
    </row>
    <row r="80" spans="13:32" x14ac:dyDescent="0.25">
      <c r="M80">
        <v>61</v>
      </c>
      <c r="N80" t="s">
        <v>37</v>
      </c>
      <c r="O80" t="s">
        <v>98</v>
      </c>
      <c r="P80" s="1" t="str">
        <f t="shared" si="8"/>
        <v/>
      </c>
      <c r="R80">
        <v>61</v>
      </c>
      <c r="S80" t="s">
        <v>47</v>
      </c>
      <c r="T80" t="s">
        <v>2792</v>
      </c>
      <c r="U80" s="1" t="str">
        <f t="shared" si="9"/>
        <v/>
      </c>
      <c r="W80">
        <v>57</v>
      </c>
      <c r="X80" t="s">
        <v>23</v>
      </c>
      <c r="Y80" t="s">
        <v>14</v>
      </c>
      <c r="AE80" s="29" t="s">
        <v>1075</v>
      </c>
      <c r="AF80" s="29">
        <v>638948</v>
      </c>
    </row>
    <row r="81" spans="13:32" x14ac:dyDescent="0.25">
      <c r="M81">
        <v>62</v>
      </c>
      <c r="N81" t="s">
        <v>37</v>
      </c>
      <c r="O81" t="s">
        <v>99</v>
      </c>
      <c r="P81" s="1" t="str">
        <f t="shared" si="8"/>
        <v/>
      </c>
      <c r="R81">
        <v>62</v>
      </c>
      <c r="S81" t="s">
        <v>48</v>
      </c>
      <c r="T81" t="s">
        <v>17</v>
      </c>
      <c r="U81" s="1" t="str">
        <f t="shared" si="9"/>
        <v/>
      </c>
      <c r="W81">
        <v>58</v>
      </c>
      <c r="X81" t="s">
        <v>23</v>
      </c>
      <c r="Y81" t="s">
        <v>15</v>
      </c>
      <c r="AE81" s="29" t="s">
        <v>2596</v>
      </c>
      <c r="AF81" s="29">
        <v>638968</v>
      </c>
    </row>
    <row r="82" spans="13:32" x14ac:dyDescent="0.25">
      <c r="M82">
        <v>63</v>
      </c>
      <c r="N82" t="s">
        <v>38</v>
      </c>
      <c r="O82" t="s">
        <v>98</v>
      </c>
      <c r="P82" s="1" t="str">
        <f t="shared" si="8"/>
        <v/>
      </c>
      <c r="R82">
        <v>63</v>
      </c>
      <c r="S82" t="s">
        <v>49</v>
      </c>
      <c r="T82" t="s">
        <v>17</v>
      </c>
      <c r="U82" s="1" t="str">
        <f t="shared" si="9"/>
        <v/>
      </c>
      <c r="W82">
        <v>59</v>
      </c>
      <c r="X82" t="s">
        <v>24</v>
      </c>
      <c r="Y82" t="s">
        <v>13</v>
      </c>
      <c r="AE82" s="29" t="s">
        <v>886</v>
      </c>
      <c r="AF82" s="29">
        <v>638959</v>
      </c>
    </row>
    <row r="83" spans="13:32" x14ac:dyDescent="0.25">
      <c r="M83">
        <v>64</v>
      </c>
      <c r="N83" t="s">
        <v>38</v>
      </c>
      <c r="O83" t="s">
        <v>99</v>
      </c>
      <c r="P83" s="1" t="str">
        <f t="shared" si="8"/>
        <v/>
      </c>
      <c r="R83">
        <v>64</v>
      </c>
      <c r="S83" t="s">
        <v>50</v>
      </c>
      <c r="T83" t="s">
        <v>2794</v>
      </c>
      <c r="U83" s="1" t="str">
        <f t="shared" si="9"/>
        <v/>
      </c>
      <c r="W83">
        <v>60</v>
      </c>
      <c r="X83" t="s">
        <v>24</v>
      </c>
      <c r="Y83" t="s">
        <v>16</v>
      </c>
      <c r="AE83" s="29" t="s">
        <v>696</v>
      </c>
      <c r="AF83" s="29">
        <v>638958</v>
      </c>
    </row>
    <row r="84" spans="13:32" x14ac:dyDescent="0.25">
      <c r="M84">
        <v>65</v>
      </c>
      <c r="N84" t="s">
        <v>93</v>
      </c>
      <c r="O84" t="s">
        <v>98</v>
      </c>
      <c r="P84" s="1" t="str">
        <f t="shared" si="8"/>
        <v/>
      </c>
      <c r="R84">
        <v>65</v>
      </c>
      <c r="S84" t="s">
        <v>50</v>
      </c>
      <c r="T84" t="s">
        <v>2793</v>
      </c>
      <c r="U84" s="1" t="str">
        <f t="shared" si="9"/>
        <v/>
      </c>
      <c r="W84">
        <v>61</v>
      </c>
      <c r="X84" t="s">
        <v>24</v>
      </c>
      <c r="Y84" t="s">
        <v>14</v>
      </c>
      <c r="AE84" s="29" t="s">
        <v>158</v>
      </c>
      <c r="AF84" s="29">
        <v>638957</v>
      </c>
    </row>
    <row r="85" spans="13:32" x14ac:dyDescent="0.25">
      <c r="M85">
        <v>66</v>
      </c>
      <c r="N85" t="s">
        <v>93</v>
      </c>
      <c r="O85" t="s">
        <v>99</v>
      </c>
      <c r="P85" s="1" t="str">
        <f t="shared" ref="P85:P130" si="10">IF(N85=$B$15,O85,"")</f>
        <v/>
      </c>
      <c r="R85">
        <v>66</v>
      </c>
      <c r="S85" t="s">
        <v>51</v>
      </c>
      <c r="T85" t="s">
        <v>2794</v>
      </c>
      <c r="U85" s="1" t="str">
        <f t="shared" si="9"/>
        <v/>
      </c>
      <c r="W85">
        <v>62</v>
      </c>
      <c r="X85" t="s">
        <v>24</v>
      </c>
      <c r="Y85" t="s">
        <v>15</v>
      </c>
      <c r="AE85" s="29" t="s">
        <v>2406</v>
      </c>
      <c r="AF85" s="29">
        <v>638967</v>
      </c>
    </row>
    <row r="86" spans="13:32" x14ac:dyDescent="0.25">
      <c r="M86">
        <v>67</v>
      </c>
      <c r="N86" t="s">
        <v>94</v>
      </c>
      <c r="O86" t="s">
        <v>98</v>
      </c>
      <c r="P86" s="1" t="str">
        <f t="shared" si="10"/>
        <v/>
      </c>
      <c r="R86">
        <v>67</v>
      </c>
      <c r="S86" t="s">
        <v>51</v>
      </c>
      <c r="T86" t="s">
        <v>2793</v>
      </c>
      <c r="U86" s="1" t="str">
        <f t="shared" si="9"/>
        <v/>
      </c>
      <c r="W86">
        <v>63</v>
      </c>
      <c r="X86" t="s">
        <v>25</v>
      </c>
      <c r="Y86" t="s">
        <v>13</v>
      </c>
      <c r="AE86" s="29" t="s">
        <v>2216</v>
      </c>
      <c r="AF86" s="29">
        <v>638966</v>
      </c>
    </row>
    <row r="87" spans="13:32" x14ac:dyDescent="0.25">
      <c r="M87">
        <v>68</v>
      </c>
      <c r="N87" t="s">
        <v>94</v>
      </c>
      <c r="O87" t="s">
        <v>99</v>
      </c>
      <c r="P87" s="1" t="str">
        <f t="shared" si="10"/>
        <v/>
      </c>
      <c r="R87">
        <v>68</v>
      </c>
      <c r="S87" t="s">
        <v>129</v>
      </c>
      <c r="T87" t="s">
        <v>126</v>
      </c>
      <c r="U87" s="1" t="str">
        <f t="shared" si="9"/>
        <v/>
      </c>
      <c r="W87">
        <v>64</v>
      </c>
      <c r="X87" t="s">
        <v>25</v>
      </c>
      <c r="Y87" t="s">
        <v>16</v>
      </c>
      <c r="AE87" s="30" t="s">
        <v>2026</v>
      </c>
      <c r="AF87" s="30">
        <v>638965</v>
      </c>
    </row>
    <row r="88" spans="13:32" x14ac:dyDescent="0.25">
      <c r="M88">
        <v>69</v>
      </c>
      <c r="N88" t="s">
        <v>39</v>
      </c>
      <c r="O88" t="s">
        <v>98</v>
      </c>
      <c r="P88" s="1" t="str">
        <f t="shared" si="10"/>
        <v/>
      </c>
      <c r="R88">
        <v>69</v>
      </c>
      <c r="U88" s="1" t="str">
        <f t="shared" si="9"/>
        <v/>
      </c>
      <c r="W88">
        <v>65</v>
      </c>
      <c r="X88" t="s">
        <v>25</v>
      </c>
      <c r="Y88" t="s">
        <v>14</v>
      </c>
      <c r="AE88" s="29" t="s">
        <v>1836</v>
      </c>
      <c r="AF88" s="29">
        <v>638964</v>
      </c>
    </row>
    <row r="89" spans="13:32" x14ac:dyDescent="0.25">
      <c r="M89">
        <v>70</v>
      </c>
      <c r="N89" t="s">
        <v>39</v>
      </c>
      <c r="O89" t="s">
        <v>99</v>
      </c>
      <c r="P89" s="1" t="str">
        <f t="shared" si="10"/>
        <v/>
      </c>
      <c r="R89">
        <v>70</v>
      </c>
      <c r="U89" s="1" t="str">
        <f t="shared" si="9"/>
        <v/>
      </c>
      <c r="W89">
        <v>66</v>
      </c>
      <c r="X89" t="s">
        <v>25</v>
      </c>
      <c r="Y89" t="s">
        <v>15</v>
      </c>
      <c r="AE89" s="30" t="s">
        <v>1646</v>
      </c>
      <c r="AF89" s="30">
        <v>638963</v>
      </c>
    </row>
    <row r="90" spans="13:32" x14ac:dyDescent="0.25">
      <c r="M90">
        <v>71</v>
      </c>
      <c r="N90" t="s">
        <v>40</v>
      </c>
      <c r="O90" t="s">
        <v>98</v>
      </c>
      <c r="P90" s="1" t="str">
        <f t="shared" si="10"/>
        <v/>
      </c>
      <c r="R90">
        <v>71</v>
      </c>
      <c r="U90" s="1" t="str">
        <f t="shared" si="9"/>
        <v/>
      </c>
      <c r="W90">
        <v>67</v>
      </c>
      <c r="X90" t="s">
        <v>26</v>
      </c>
      <c r="Y90" t="s">
        <v>13</v>
      </c>
      <c r="AE90" s="29" t="s">
        <v>1456</v>
      </c>
      <c r="AF90" s="29">
        <v>638962</v>
      </c>
    </row>
    <row r="91" spans="13:32" x14ac:dyDescent="0.25">
      <c r="M91">
        <v>72</v>
      </c>
      <c r="N91" t="s">
        <v>40</v>
      </c>
      <c r="O91" t="s">
        <v>99</v>
      </c>
      <c r="P91" s="1" t="str">
        <f t="shared" si="10"/>
        <v/>
      </c>
      <c r="R91">
        <v>72</v>
      </c>
      <c r="U91" s="1" t="str">
        <f t="shared" si="9"/>
        <v/>
      </c>
      <c r="W91">
        <v>68</v>
      </c>
      <c r="X91" t="s">
        <v>26</v>
      </c>
      <c r="Y91" t="s">
        <v>16</v>
      </c>
      <c r="AE91" s="29" t="s">
        <v>1266</v>
      </c>
      <c r="AF91" s="29">
        <v>638961</v>
      </c>
    </row>
    <row r="92" spans="13:32" x14ac:dyDescent="0.25">
      <c r="M92">
        <v>73</v>
      </c>
      <c r="N92" t="s">
        <v>41</v>
      </c>
      <c r="O92" t="s">
        <v>98</v>
      </c>
      <c r="P92" s="1" t="str">
        <f t="shared" si="10"/>
        <v/>
      </c>
      <c r="R92">
        <v>73</v>
      </c>
      <c r="U92" s="1" t="str">
        <f t="shared" si="9"/>
        <v/>
      </c>
      <c r="W92">
        <v>69</v>
      </c>
      <c r="X92" t="s">
        <v>26</v>
      </c>
      <c r="Y92" t="s">
        <v>14</v>
      </c>
      <c r="AE92" s="29" t="s">
        <v>1076</v>
      </c>
      <c r="AF92" s="29">
        <v>638960</v>
      </c>
    </row>
    <row r="93" spans="13:32" x14ac:dyDescent="0.25">
      <c r="M93">
        <v>74</v>
      </c>
      <c r="N93" t="s">
        <v>41</v>
      </c>
      <c r="O93" t="s">
        <v>99</v>
      </c>
      <c r="P93" s="1" t="str">
        <f t="shared" si="10"/>
        <v/>
      </c>
      <c r="R93">
        <v>74</v>
      </c>
      <c r="U93" s="1" t="str">
        <f t="shared" ref="U93:U156" si="11">IF(S93=$B$15,T93,"")</f>
        <v/>
      </c>
      <c r="W93">
        <v>70</v>
      </c>
      <c r="X93" t="s">
        <v>26</v>
      </c>
      <c r="Y93" t="s">
        <v>15</v>
      </c>
      <c r="AE93" s="29" t="s">
        <v>2597</v>
      </c>
      <c r="AF93" s="29">
        <v>638980</v>
      </c>
    </row>
    <row r="94" spans="13:32" x14ac:dyDescent="0.25">
      <c r="M94">
        <v>75</v>
      </c>
      <c r="N94" t="s">
        <v>42</v>
      </c>
      <c r="O94" t="s">
        <v>98</v>
      </c>
      <c r="P94" s="1" t="str">
        <f t="shared" si="10"/>
        <v/>
      </c>
      <c r="R94">
        <v>75</v>
      </c>
      <c r="U94" s="1" t="str">
        <f t="shared" si="11"/>
        <v/>
      </c>
      <c r="W94">
        <v>71</v>
      </c>
      <c r="X94" t="s">
        <v>18</v>
      </c>
      <c r="Y94" t="s">
        <v>13</v>
      </c>
      <c r="AE94" s="29" t="s">
        <v>887</v>
      </c>
      <c r="AF94" s="29">
        <v>638971</v>
      </c>
    </row>
    <row r="95" spans="13:32" x14ac:dyDescent="0.25">
      <c r="M95">
        <v>76</v>
      </c>
      <c r="N95" t="s">
        <v>42</v>
      </c>
      <c r="O95" t="s">
        <v>99</v>
      </c>
      <c r="P95" s="1" t="str">
        <f t="shared" si="10"/>
        <v/>
      </c>
      <c r="R95">
        <v>76</v>
      </c>
      <c r="U95" s="1" t="str">
        <f t="shared" si="11"/>
        <v/>
      </c>
      <c r="W95">
        <v>72</v>
      </c>
      <c r="X95" t="s">
        <v>18</v>
      </c>
      <c r="Y95" t="s">
        <v>16</v>
      </c>
      <c r="AE95" s="29" t="s">
        <v>697</v>
      </c>
      <c r="AF95" s="29">
        <v>638970</v>
      </c>
    </row>
    <row r="96" spans="13:32" x14ac:dyDescent="0.25">
      <c r="M96">
        <v>77</v>
      </c>
      <c r="N96" t="s">
        <v>43</v>
      </c>
      <c r="O96" t="s">
        <v>98</v>
      </c>
      <c r="P96" s="1" t="str">
        <f t="shared" si="10"/>
        <v/>
      </c>
      <c r="R96">
        <v>77</v>
      </c>
      <c r="U96" s="1" t="str">
        <f t="shared" si="11"/>
        <v/>
      </c>
      <c r="W96">
        <v>73</v>
      </c>
      <c r="X96" t="s">
        <v>18</v>
      </c>
      <c r="Y96" t="s">
        <v>14</v>
      </c>
      <c r="AE96" s="29" t="s">
        <v>161</v>
      </c>
      <c r="AF96" s="29">
        <v>638969</v>
      </c>
    </row>
    <row r="97" spans="13:32" x14ac:dyDescent="0.25">
      <c r="M97">
        <v>78</v>
      </c>
      <c r="N97" t="s">
        <v>43</v>
      </c>
      <c r="O97" t="s">
        <v>99</v>
      </c>
      <c r="P97" s="1" t="str">
        <f t="shared" si="10"/>
        <v/>
      </c>
      <c r="R97">
        <v>78</v>
      </c>
      <c r="U97" s="1" t="str">
        <f t="shared" si="11"/>
        <v/>
      </c>
      <c r="W97">
        <v>74</v>
      </c>
      <c r="X97" t="s">
        <v>18</v>
      </c>
      <c r="Y97" t="s">
        <v>15</v>
      </c>
      <c r="AE97" s="29" t="s">
        <v>2407</v>
      </c>
      <c r="AF97" s="29">
        <v>638979</v>
      </c>
    </row>
    <row r="98" spans="13:32" x14ac:dyDescent="0.25">
      <c r="M98">
        <v>79</v>
      </c>
      <c r="N98" t="s">
        <v>44</v>
      </c>
      <c r="O98" t="s">
        <v>98</v>
      </c>
      <c r="P98" s="1" t="str">
        <f t="shared" si="10"/>
        <v/>
      </c>
      <c r="R98">
        <v>79</v>
      </c>
      <c r="U98" s="1" t="str">
        <f t="shared" si="11"/>
        <v/>
      </c>
      <c r="W98">
        <v>75</v>
      </c>
      <c r="X98" t="s">
        <v>19</v>
      </c>
      <c r="Y98" t="s">
        <v>13</v>
      </c>
      <c r="AE98" s="29" t="s">
        <v>2217</v>
      </c>
      <c r="AF98" s="29">
        <v>638978</v>
      </c>
    </row>
    <row r="99" spans="13:32" x14ac:dyDescent="0.25">
      <c r="M99">
        <v>80</v>
      </c>
      <c r="N99" t="s">
        <v>44</v>
      </c>
      <c r="O99" t="s">
        <v>99</v>
      </c>
      <c r="P99" s="1" t="str">
        <f t="shared" si="10"/>
        <v/>
      </c>
      <c r="R99">
        <v>80</v>
      </c>
      <c r="U99" s="1" t="str">
        <f t="shared" si="11"/>
        <v/>
      </c>
      <c r="W99">
        <v>76</v>
      </c>
      <c r="X99" t="s">
        <v>19</v>
      </c>
      <c r="Y99" t="s">
        <v>16</v>
      </c>
      <c r="AE99" s="29" t="s">
        <v>2027</v>
      </c>
      <c r="AF99" s="29">
        <v>638977</v>
      </c>
    </row>
    <row r="100" spans="13:32" x14ac:dyDescent="0.25">
      <c r="M100">
        <v>81</v>
      </c>
      <c r="N100" t="s">
        <v>124</v>
      </c>
      <c r="O100" t="s">
        <v>98</v>
      </c>
      <c r="P100" s="1" t="str">
        <f t="shared" si="10"/>
        <v/>
      </c>
      <c r="R100">
        <v>81</v>
      </c>
      <c r="U100" s="1" t="str">
        <f t="shared" si="11"/>
        <v/>
      </c>
      <c r="W100">
        <v>77</v>
      </c>
      <c r="X100" t="s">
        <v>19</v>
      </c>
      <c r="Y100" t="s">
        <v>14</v>
      </c>
      <c r="AE100" s="29" t="s">
        <v>1837</v>
      </c>
      <c r="AF100" s="29">
        <v>638976</v>
      </c>
    </row>
    <row r="101" spans="13:32" x14ac:dyDescent="0.25">
      <c r="M101">
        <v>82</v>
      </c>
      <c r="N101" t="s">
        <v>124</v>
      </c>
      <c r="O101" t="s">
        <v>99</v>
      </c>
      <c r="P101" s="1" t="str">
        <f t="shared" si="10"/>
        <v/>
      </c>
      <c r="R101">
        <v>82</v>
      </c>
      <c r="U101" s="1" t="str">
        <f t="shared" si="11"/>
        <v/>
      </c>
      <c r="W101">
        <v>78</v>
      </c>
      <c r="X101" t="s">
        <v>19</v>
      </c>
      <c r="Y101" t="s">
        <v>15</v>
      </c>
      <c r="AE101" s="29" t="s">
        <v>1647</v>
      </c>
      <c r="AF101" s="29">
        <v>638975</v>
      </c>
    </row>
    <row r="102" spans="13:32" x14ac:dyDescent="0.25">
      <c r="M102">
        <v>83</v>
      </c>
      <c r="N102" t="s">
        <v>58</v>
      </c>
      <c r="O102" t="s">
        <v>96</v>
      </c>
      <c r="P102" s="1" t="str">
        <f t="shared" si="10"/>
        <v/>
      </c>
      <c r="R102">
        <v>83</v>
      </c>
      <c r="U102" s="1" t="str">
        <f t="shared" si="11"/>
        <v/>
      </c>
      <c r="W102">
        <v>79</v>
      </c>
      <c r="X102" t="s">
        <v>20</v>
      </c>
      <c r="Y102" t="s">
        <v>13</v>
      </c>
      <c r="AE102" s="29" t="s">
        <v>1457</v>
      </c>
      <c r="AF102" s="29">
        <v>638974</v>
      </c>
    </row>
    <row r="103" spans="13:32" x14ac:dyDescent="0.25">
      <c r="M103">
        <v>84</v>
      </c>
      <c r="N103" t="s">
        <v>59</v>
      </c>
      <c r="O103" t="s">
        <v>97</v>
      </c>
      <c r="P103" s="1" t="str">
        <f t="shared" si="10"/>
        <v/>
      </c>
      <c r="R103">
        <v>84</v>
      </c>
      <c r="U103" s="1" t="str">
        <f t="shared" si="11"/>
        <v/>
      </c>
      <c r="W103">
        <v>80</v>
      </c>
      <c r="X103" t="s">
        <v>20</v>
      </c>
      <c r="Y103" t="s">
        <v>16</v>
      </c>
      <c r="AE103" s="29" t="s">
        <v>1267</v>
      </c>
      <c r="AF103" s="29">
        <v>638973</v>
      </c>
    </row>
    <row r="104" spans="13:32" x14ac:dyDescent="0.25">
      <c r="M104">
        <v>85</v>
      </c>
      <c r="N104" t="s">
        <v>45</v>
      </c>
      <c r="O104" t="s">
        <v>98</v>
      </c>
      <c r="P104" s="1" t="str">
        <f t="shared" si="10"/>
        <v/>
      </c>
      <c r="R104">
        <v>85</v>
      </c>
      <c r="U104" s="1" t="str">
        <f t="shared" si="11"/>
        <v/>
      </c>
      <c r="W104">
        <v>81</v>
      </c>
      <c r="X104" t="s">
        <v>20</v>
      </c>
      <c r="Y104" t="s">
        <v>14</v>
      </c>
      <c r="AE104" s="29" t="s">
        <v>1077</v>
      </c>
      <c r="AF104" s="29">
        <v>638972</v>
      </c>
    </row>
    <row r="105" spans="13:32" x14ac:dyDescent="0.25">
      <c r="M105">
        <v>86</v>
      </c>
      <c r="N105" t="s">
        <v>45</v>
      </c>
      <c r="O105" t="s">
        <v>99</v>
      </c>
      <c r="P105" s="1" t="str">
        <f t="shared" si="10"/>
        <v/>
      </c>
      <c r="R105">
        <v>86</v>
      </c>
      <c r="U105" s="1" t="str">
        <f t="shared" si="11"/>
        <v/>
      </c>
      <c r="W105">
        <v>82</v>
      </c>
      <c r="X105" t="s">
        <v>20</v>
      </c>
      <c r="Y105" t="s">
        <v>15</v>
      </c>
      <c r="AE105" s="29" t="s">
        <v>154</v>
      </c>
      <c r="AF105" s="29">
        <v>638981</v>
      </c>
    </row>
    <row r="106" spans="13:32" x14ac:dyDescent="0.25">
      <c r="M106">
        <v>87</v>
      </c>
      <c r="N106" t="s">
        <v>46</v>
      </c>
      <c r="O106" t="s">
        <v>98</v>
      </c>
      <c r="P106" s="1" t="str">
        <f t="shared" si="10"/>
        <v/>
      </c>
      <c r="R106">
        <v>87</v>
      </c>
      <c r="U106" s="1" t="str">
        <f t="shared" si="11"/>
        <v/>
      </c>
      <c r="W106">
        <v>83</v>
      </c>
      <c r="X106" t="s">
        <v>27</v>
      </c>
      <c r="Y106" t="s">
        <v>13</v>
      </c>
      <c r="AE106" s="29" t="s">
        <v>156</v>
      </c>
      <c r="AF106" s="29">
        <v>638982</v>
      </c>
    </row>
    <row r="107" spans="13:32" x14ac:dyDescent="0.25">
      <c r="M107">
        <v>88</v>
      </c>
      <c r="N107" t="s">
        <v>46</v>
      </c>
      <c r="O107" t="s">
        <v>99</v>
      </c>
      <c r="P107" s="1" t="str">
        <f t="shared" si="10"/>
        <v/>
      </c>
      <c r="R107">
        <v>88</v>
      </c>
      <c r="U107" s="1" t="str">
        <f t="shared" si="11"/>
        <v/>
      </c>
      <c r="W107">
        <v>84</v>
      </c>
      <c r="X107" t="s">
        <v>27</v>
      </c>
      <c r="Y107" t="s">
        <v>16</v>
      </c>
      <c r="AE107" s="29" t="s">
        <v>159</v>
      </c>
      <c r="AF107" s="29">
        <v>638983</v>
      </c>
    </row>
    <row r="108" spans="13:32" x14ac:dyDescent="0.25">
      <c r="M108">
        <v>89</v>
      </c>
      <c r="N108" t="s">
        <v>47</v>
      </c>
      <c r="O108" t="s">
        <v>98</v>
      </c>
      <c r="P108" s="1" t="str">
        <f t="shared" si="10"/>
        <v/>
      </c>
      <c r="R108">
        <v>89</v>
      </c>
      <c r="U108" s="1" t="str">
        <f t="shared" si="11"/>
        <v/>
      </c>
      <c r="W108">
        <v>85</v>
      </c>
      <c r="X108" t="s">
        <v>27</v>
      </c>
      <c r="Y108" t="s">
        <v>14</v>
      </c>
      <c r="AE108" s="29" t="s">
        <v>160</v>
      </c>
      <c r="AF108" s="29">
        <v>638984</v>
      </c>
    </row>
    <row r="109" spans="13:32" x14ac:dyDescent="0.25">
      <c r="M109">
        <v>90</v>
      </c>
      <c r="N109" t="s">
        <v>47</v>
      </c>
      <c r="O109" t="s">
        <v>99</v>
      </c>
      <c r="P109" s="1" t="str">
        <f t="shared" si="10"/>
        <v/>
      </c>
      <c r="R109">
        <v>90</v>
      </c>
      <c r="U109" s="1" t="str">
        <f t="shared" si="11"/>
        <v/>
      </c>
      <c r="W109">
        <v>86</v>
      </c>
      <c r="X109" t="s">
        <v>27</v>
      </c>
      <c r="Y109" t="s">
        <v>15</v>
      </c>
      <c r="AE109" s="29" t="s">
        <v>2598</v>
      </c>
      <c r="AF109" s="29">
        <v>638996</v>
      </c>
    </row>
    <row r="110" spans="13:32" x14ac:dyDescent="0.25">
      <c r="M110">
        <v>91</v>
      </c>
      <c r="N110" t="s">
        <v>48</v>
      </c>
      <c r="O110" t="s">
        <v>98</v>
      </c>
      <c r="P110" s="1" t="str">
        <f t="shared" si="10"/>
        <v/>
      </c>
      <c r="R110">
        <v>91</v>
      </c>
      <c r="U110" s="1" t="str">
        <f t="shared" si="11"/>
        <v/>
      </c>
      <c r="W110">
        <v>87</v>
      </c>
      <c r="X110" t="s">
        <v>28</v>
      </c>
      <c r="Y110" t="s">
        <v>13</v>
      </c>
      <c r="AE110" s="29" t="s">
        <v>888</v>
      </c>
      <c r="AF110" s="29">
        <v>638987</v>
      </c>
    </row>
    <row r="111" spans="13:32" x14ac:dyDescent="0.25">
      <c r="M111">
        <v>92</v>
      </c>
      <c r="N111" t="s">
        <v>48</v>
      </c>
      <c r="O111" t="s">
        <v>99</v>
      </c>
      <c r="P111" s="1" t="str">
        <f t="shared" si="10"/>
        <v/>
      </c>
      <c r="R111">
        <v>92</v>
      </c>
      <c r="U111" s="1" t="str">
        <f t="shared" si="11"/>
        <v/>
      </c>
      <c r="W111">
        <v>88</v>
      </c>
      <c r="X111" t="s">
        <v>28</v>
      </c>
      <c r="Y111" t="s">
        <v>16</v>
      </c>
      <c r="AE111" s="29" t="s">
        <v>698</v>
      </c>
      <c r="AF111" s="29">
        <v>638986</v>
      </c>
    </row>
    <row r="112" spans="13:32" x14ac:dyDescent="0.25">
      <c r="M112">
        <v>93</v>
      </c>
      <c r="N112" t="s">
        <v>49</v>
      </c>
      <c r="O112" t="s">
        <v>98</v>
      </c>
      <c r="P112" s="1" t="str">
        <f t="shared" si="10"/>
        <v/>
      </c>
      <c r="R112">
        <v>93</v>
      </c>
      <c r="U112" s="1" t="str">
        <f t="shared" si="11"/>
        <v/>
      </c>
      <c r="W112">
        <v>89</v>
      </c>
      <c r="X112" t="s">
        <v>28</v>
      </c>
      <c r="Y112" t="s">
        <v>14</v>
      </c>
      <c r="AE112" s="29" t="s">
        <v>163</v>
      </c>
      <c r="AF112" s="29">
        <v>638985</v>
      </c>
    </row>
    <row r="113" spans="13:32" x14ac:dyDescent="0.25">
      <c r="M113">
        <v>94</v>
      </c>
      <c r="N113" t="s">
        <v>49</v>
      </c>
      <c r="O113" t="s">
        <v>99</v>
      </c>
      <c r="P113" s="1" t="str">
        <f t="shared" si="10"/>
        <v/>
      </c>
      <c r="R113">
        <v>94</v>
      </c>
      <c r="U113" s="1" t="str">
        <f t="shared" si="11"/>
        <v/>
      </c>
      <c r="W113">
        <v>90</v>
      </c>
      <c r="X113" t="s">
        <v>28</v>
      </c>
      <c r="Y113" t="s">
        <v>15</v>
      </c>
      <c r="AE113" s="29" t="s">
        <v>2408</v>
      </c>
      <c r="AF113" s="29">
        <v>638995</v>
      </c>
    </row>
    <row r="114" spans="13:32" x14ac:dyDescent="0.25">
      <c r="M114">
        <v>95</v>
      </c>
      <c r="N114" t="s">
        <v>50</v>
      </c>
      <c r="O114" t="s">
        <v>98</v>
      </c>
      <c r="P114" s="1" t="str">
        <f t="shared" si="10"/>
        <v/>
      </c>
      <c r="R114">
        <v>95</v>
      </c>
      <c r="U114" s="1" t="str">
        <f t="shared" si="11"/>
        <v/>
      </c>
      <c r="W114">
        <v>91</v>
      </c>
      <c r="X114" t="s">
        <v>29</v>
      </c>
      <c r="Y114" t="s">
        <v>13</v>
      </c>
      <c r="AE114" s="29" t="s">
        <v>2218</v>
      </c>
      <c r="AF114" s="29">
        <v>638994</v>
      </c>
    </row>
    <row r="115" spans="13:32" x14ac:dyDescent="0.25">
      <c r="M115">
        <v>96</v>
      </c>
      <c r="N115" t="s">
        <v>50</v>
      </c>
      <c r="O115" t="s">
        <v>99</v>
      </c>
      <c r="P115" s="1" t="str">
        <f t="shared" si="10"/>
        <v/>
      </c>
      <c r="R115">
        <v>96</v>
      </c>
      <c r="U115" s="1" t="str">
        <f t="shared" si="11"/>
        <v/>
      </c>
      <c r="W115">
        <v>92</v>
      </c>
      <c r="X115" t="s">
        <v>29</v>
      </c>
      <c r="Y115" t="s">
        <v>16</v>
      </c>
      <c r="AE115" s="29" t="s">
        <v>2028</v>
      </c>
      <c r="AF115" s="29">
        <v>638993</v>
      </c>
    </row>
    <row r="116" spans="13:32" x14ac:dyDescent="0.25">
      <c r="M116">
        <v>97</v>
      </c>
      <c r="N116" t="s">
        <v>51</v>
      </c>
      <c r="O116" t="s">
        <v>98</v>
      </c>
      <c r="P116" s="1" t="str">
        <f t="shared" si="10"/>
        <v/>
      </c>
      <c r="R116">
        <v>97</v>
      </c>
      <c r="U116" s="1" t="str">
        <f t="shared" si="11"/>
        <v/>
      </c>
      <c r="W116">
        <v>93</v>
      </c>
      <c r="X116" t="s">
        <v>29</v>
      </c>
      <c r="Y116" t="s">
        <v>14</v>
      </c>
      <c r="AE116" s="29" t="s">
        <v>1838</v>
      </c>
      <c r="AF116" s="29">
        <v>638992</v>
      </c>
    </row>
    <row r="117" spans="13:32" x14ac:dyDescent="0.25">
      <c r="M117">
        <v>98</v>
      </c>
      <c r="N117" t="s">
        <v>51</v>
      </c>
      <c r="O117" t="s">
        <v>99</v>
      </c>
      <c r="P117" s="1" t="str">
        <f t="shared" si="10"/>
        <v/>
      </c>
      <c r="R117">
        <v>98</v>
      </c>
      <c r="U117" s="1" t="str">
        <f t="shared" si="11"/>
        <v/>
      </c>
      <c r="W117">
        <v>94</v>
      </c>
      <c r="X117" t="s">
        <v>29</v>
      </c>
      <c r="Y117" t="s">
        <v>15</v>
      </c>
      <c r="AE117" s="29" t="s">
        <v>1648</v>
      </c>
      <c r="AF117" s="29">
        <v>638991</v>
      </c>
    </row>
    <row r="118" spans="13:32" x14ac:dyDescent="0.25">
      <c r="M118">
        <v>99</v>
      </c>
      <c r="N118" t="s">
        <v>129</v>
      </c>
      <c r="O118" t="s">
        <v>98</v>
      </c>
      <c r="P118" s="1" t="str">
        <f t="shared" si="10"/>
        <v/>
      </c>
      <c r="R118">
        <v>99</v>
      </c>
      <c r="U118" s="1" t="str">
        <f t="shared" si="11"/>
        <v/>
      </c>
      <c r="W118">
        <v>95</v>
      </c>
      <c r="X118" t="s">
        <v>30</v>
      </c>
      <c r="Y118" t="s">
        <v>13</v>
      </c>
      <c r="AE118" s="29" t="s">
        <v>1458</v>
      </c>
      <c r="AF118" s="29">
        <v>638990</v>
      </c>
    </row>
    <row r="119" spans="13:32" x14ac:dyDescent="0.25">
      <c r="M119">
        <v>100</v>
      </c>
      <c r="N119" t="s">
        <v>129</v>
      </c>
      <c r="O119" t="s">
        <v>99</v>
      </c>
      <c r="P119" s="1" t="str">
        <f t="shared" si="10"/>
        <v/>
      </c>
      <c r="R119">
        <v>100</v>
      </c>
      <c r="U119" s="1" t="str">
        <f t="shared" si="11"/>
        <v/>
      </c>
      <c r="W119">
        <v>96</v>
      </c>
      <c r="X119" t="s">
        <v>30</v>
      </c>
      <c r="Y119" t="s">
        <v>16</v>
      </c>
      <c r="AE119" s="29" t="s">
        <v>1268</v>
      </c>
      <c r="AF119" s="29">
        <v>638989</v>
      </c>
    </row>
    <row r="120" spans="13:32" x14ac:dyDescent="0.25">
      <c r="M120">
        <v>101</v>
      </c>
      <c r="P120" s="1" t="str">
        <f t="shared" si="10"/>
        <v/>
      </c>
      <c r="R120">
        <v>101</v>
      </c>
      <c r="U120" s="1" t="str">
        <f t="shared" si="11"/>
        <v/>
      </c>
      <c r="W120">
        <v>97</v>
      </c>
      <c r="X120" t="s">
        <v>30</v>
      </c>
      <c r="Y120" t="s">
        <v>14</v>
      </c>
      <c r="AE120" s="29" t="s">
        <v>1078</v>
      </c>
      <c r="AF120" s="29">
        <v>638988</v>
      </c>
    </row>
    <row r="121" spans="13:32" x14ac:dyDescent="0.25">
      <c r="M121">
        <v>102</v>
      </c>
      <c r="P121" s="1" t="str">
        <f t="shared" si="10"/>
        <v/>
      </c>
      <c r="R121">
        <v>102</v>
      </c>
      <c r="U121" s="1" t="str">
        <f t="shared" si="11"/>
        <v/>
      </c>
      <c r="W121">
        <v>98</v>
      </c>
      <c r="X121" t="s">
        <v>30</v>
      </c>
      <c r="Y121" t="s">
        <v>15</v>
      </c>
      <c r="AE121" s="29" t="s">
        <v>2600</v>
      </c>
      <c r="AF121" s="29">
        <v>639008</v>
      </c>
    </row>
    <row r="122" spans="13:32" x14ac:dyDescent="0.25">
      <c r="M122">
        <v>103</v>
      </c>
      <c r="P122" s="1" t="str">
        <f t="shared" si="10"/>
        <v/>
      </c>
      <c r="R122">
        <v>103</v>
      </c>
      <c r="U122" s="1" t="str">
        <f t="shared" si="11"/>
        <v/>
      </c>
      <c r="W122">
        <v>99</v>
      </c>
      <c r="X122" t="s">
        <v>57</v>
      </c>
      <c r="Y122" t="s">
        <v>13</v>
      </c>
      <c r="AE122" s="29" t="s">
        <v>890</v>
      </c>
      <c r="AF122" s="29">
        <v>638999</v>
      </c>
    </row>
    <row r="123" spans="13:32" x14ac:dyDescent="0.25">
      <c r="M123">
        <v>104</v>
      </c>
      <c r="P123" s="1" t="str">
        <f t="shared" si="10"/>
        <v/>
      </c>
      <c r="R123">
        <v>104</v>
      </c>
      <c r="U123" s="1" t="str">
        <f t="shared" si="11"/>
        <v/>
      </c>
      <c r="W123">
        <v>100</v>
      </c>
      <c r="X123" t="s">
        <v>57</v>
      </c>
      <c r="Y123" t="s">
        <v>16</v>
      </c>
      <c r="AE123" s="29" t="s">
        <v>700</v>
      </c>
      <c r="AF123" s="29">
        <v>638998</v>
      </c>
    </row>
    <row r="124" spans="13:32" x14ac:dyDescent="0.25">
      <c r="M124">
        <v>105</v>
      </c>
      <c r="P124" s="1" t="str">
        <f t="shared" si="10"/>
        <v/>
      </c>
      <c r="R124">
        <v>105</v>
      </c>
      <c r="U124" s="1" t="str">
        <f t="shared" si="11"/>
        <v/>
      </c>
      <c r="W124">
        <v>101</v>
      </c>
      <c r="X124" t="s">
        <v>57</v>
      </c>
      <c r="Y124" t="s">
        <v>14</v>
      </c>
      <c r="AE124" s="29" t="s">
        <v>166</v>
      </c>
      <c r="AF124" s="29">
        <v>638997</v>
      </c>
    </row>
    <row r="125" spans="13:32" x14ac:dyDescent="0.25">
      <c r="M125">
        <v>106</v>
      </c>
      <c r="P125" s="1" t="str">
        <f t="shared" si="10"/>
        <v/>
      </c>
      <c r="R125">
        <v>106</v>
      </c>
      <c r="U125" s="1" t="str">
        <f t="shared" si="11"/>
        <v/>
      </c>
      <c r="W125">
        <v>102</v>
      </c>
      <c r="X125" t="s">
        <v>57</v>
      </c>
      <c r="Y125" t="s">
        <v>15</v>
      </c>
      <c r="AE125" s="29" t="s">
        <v>2410</v>
      </c>
      <c r="AF125" s="29">
        <v>639007</v>
      </c>
    </row>
    <row r="126" spans="13:32" x14ac:dyDescent="0.25">
      <c r="M126">
        <v>107</v>
      </c>
      <c r="P126" s="1" t="str">
        <f t="shared" si="10"/>
        <v/>
      </c>
      <c r="R126">
        <v>107</v>
      </c>
      <c r="U126" s="1" t="str">
        <f t="shared" si="11"/>
        <v/>
      </c>
      <c r="W126">
        <v>103</v>
      </c>
      <c r="X126" t="s">
        <v>31</v>
      </c>
      <c r="Y126" t="s">
        <v>13</v>
      </c>
      <c r="AE126" s="29" t="s">
        <v>2220</v>
      </c>
      <c r="AF126" s="29">
        <v>639006</v>
      </c>
    </row>
    <row r="127" spans="13:32" x14ac:dyDescent="0.25">
      <c r="M127">
        <v>108</v>
      </c>
      <c r="P127" s="1" t="str">
        <f t="shared" si="10"/>
        <v/>
      </c>
      <c r="R127">
        <v>108</v>
      </c>
      <c r="U127" s="1" t="str">
        <f t="shared" si="11"/>
        <v/>
      </c>
      <c r="W127">
        <v>104</v>
      </c>
      <c r="X127" t="s">
        <v>31</v>
      </c>
      <c r="Y127" t="s">
        <v>16</v>
      </c>
      <c r="AE127" s="29" t="s">
        <v>2030</v>
      </c>
      <c r="AF127" s="29">
        <v>639005</v>
      </c>
    </row>
    <row r="128" spans="13:32" x14ac:dyDescent="0.25">
      <c r="M128">
        <v>109</v>
      </c>
      <c r="P128" s="1" t="str">
        <f t="shared" si="10"/>
        <v/>
      </c>
      <c r="R128">
        <v>109</v>
      </c>
      <c r="U128" s="1" t="str">
        <f t="shared" si="11"/>
        <v/>
      </c>
      <c r="W128">
        <v>105</v>
      </c>
      <c r="X128" t="s">
        <v>31</v>
      </c>
      <c r="Y128" t="s">
        <v>14</v>
      </c>
      <c r="AE128" s="29" t="s">
        <v>1840</v>
      </c>
      <c r="AF128" s="29">
        <v>639004</v>
      </c>
    </row>
    <row r="129" spans="13:32" x14ac:dyDescent="0.25">
      <c r="M129">
        <v>110</v>
      </c>
      <c r="P129" s="1" t="str">
        <f t="shared" si="10"/>
        <v/>
      </c>
      <c r="R129">
        <v>110</v>
      </c>
      <c r="U129" s="1" t="str">
        <f t="shared" si="11"/>
        <v/>
      </c>
      <c r="W129">
        <v>106</v>
      </c>
      <c r="X129" t="s">
        <v>31</v>
      </c>
      <c r="Y129" t="s">
        <v>15</v>
      </c>
      <c r="AE129" s="29" t="s">
        <v>1650</v>
      </c>
      <c r="AF129" s="29">
        <v>639003</v>
      </c>
    </row>
    <row r="130" spans="13:32" x14ac:dyDescent="0.25">
      <c r="M130">
        <v>111</v>
      </c>
      <c r="P130" s="1" t="str">
        <f t="shared" si="10"/>
        <v/>
      </c>
      <c r="R130">
        <v>111</v>
      </c>
      <c r="U130" s="1" t="str">
        <f t="shared" si="11"/>
        <v/>
      </c>
      <c r="W130">
        <v>107</v>
      </c>
      <c r="X130" t="s">
        <v>32</v>
      </c>
      <c r="Y130" t="s">
        <v>13</v>
      </c>
      <c r="AE130" s="29" t="s">
        <v>1460</v>
      </c>
      <c r="AF130" s="29">
        <v>639002</v>
      </c>
    </row>
    <row r="131" spans="13:32" x14ac:dyDescent="0.25">
      <c r="U131" s="1" t="str">
        <f t="shared" si="11"/>
        <v/>
      </c>
      <c r="W131">
        <v>108</v>
      </c>
      <c r="X131" t="s">
        <v>32</v>
      </c>
      <c r="Y131" t="s">
        <v>16</v>
      </c>
      <c r="AE131" s="29" t="s">
        <v>1270</v>
      </c>
      <c r="AF131" s="29">
        <v>639001</v>
      </c>
    </row>
    <row r="132" spans="13:32" x14ac:dyDescent="0.25">
      <c r="U132" s="1" t="str">
        <f t="shared" si="11"/>
        <v/>
      </c>
      <c r="W132">
        <v>109</v>
      </c>
      <c r="X132" t="s">
        <v>32</v>
      </c>
      <c r="Y132" t="s">
        <v>14</v>
      </c>
      <c r="AE132" s="29" t="s">
        <v>1080</v>
      </c>
      <c r="AF132" s="29">
        <v>639000</v>
      </c>
    </row>
    <row r="133" spans="13:32" x14ac:dyDescent="0.25">
      <c r="U133" s="1" t="str">
        <f t="shared" si="11"/>
        <v/>
      </c>
      <c r="W133">
        <v>110</v>
      </c>
      <c r="X133" t="s">
        <v>32</v>
      </c>
      <c r="Y133" t="s">
        <v>15</v>
      </c>
      <c r="AE133" s="29" t="s">
        <v>2602</v>
      </c>
      <c r="AF133" s="29">
        <v>639020</v>
      </c>
    </row>
    <row r="134" spans="13:32" x14ac:dyDescent="0.25">
      <c r="U134" s="1" t="str">
        <f t="shared" si="11"/>
        <v/>
      </c>
      <c r="W134">
        <v>111</v>
      </c>
      <c r="X134" t="s">
        <v>122</v>
      </c>
      <c r="Y134" t="s">
        <v>13</v>
      </c>
      <c r="AE134" s="29" t="s">
        <v>892</v>
      </c>
      <c r="AF134" s="29">
        <v>639011</v>
      </c>
    </row>
    <row r="135" spans="13:32" x14ac:dyDescent="0.25">
      <c r="U135" s="1" t="str">
        <f t="shared" si="11"/>
        <v/>
      </c>
      <c r="W135">
        <v>112</v>
      </c>
      <c r="X135" t="s">
        <v>122</v>
      </c>
      <c r="Y135" t="s">
        <v>16</v>
      </c>
      <c r="AE135" s="29" t="s">
        <v>702</v>
      </c>
      <c r="AF135" s="29">
        <v>639010</v>
      </c>
    </row>
    <row r="136" spans="13:32" x14ac:dyDescent="0.25">
      <c r="U136" s="1" t="str">
        <f t="shared" si="11"/>
        <v/>
      </c>
      <c r="W136">
        <v>113</v>
      </c>
      <c r="X136" t="s">
        <v>122</v>
      </c>
      <c r="Y136" t="s">
        <v>14</v>
      </c>
      <c r="AE136" s="29" t="s">
        <v>171</v>
      </c>
      <c r="AF136" s="29">
        <v>639009</v>
      </c>
    </row>
    <row r="137" spans="13:32" x14ac:dyDescent="0.25">
      <c r="U137" s="1" t="str">
        <f t="shared" si="11"/>
        <v/>
      </c>
      <c r="W137">
        <v>114</v>
      </c>
      <c r="X137" t="s">
        <v>122</v>
      </c>
      <c r="Y137" t="s">
        <v>15</v>
      </c>
      <c r="AE137" s="29" t="s">
        <v>2412</v>
      </c>
      <c r="AF137" s="29">
        <v>639019</v>
      </c>
    </row>
    <row r="138" spans="13:32" x14ac:dyDescent="0.25">
      <c r="U138" s="1" t="str">
        <f t="shared" si="11"/>
        <v/>
      </c>
      <c r="W138">
        <v>115</v>
      </c>
      <c r="X138" t="s">
        <v>123</v>
      </c>
      <c r="Y138" t="s">
        <v>13</v>
      </c>
      <c r="AE138" s="30" t="s">
        <v>2222</v>
      </c>
      <c r="AF138" s="30">
        <v>639018</v>
      </c>
    </row>
    <row r="139" spans="13:32" x14ac:dyDescent="0.25">
      <c r="U139" s="1" t="str">
        <f t="shared" si="11"/>
        <v/>
      </c>
      <c r="W139">
        <v>116</v>
      </c>
      <c r="X139" t="s">
        <v>123</v>
      </c>
      <c r="Y139" t="s">
        <v>16</v>
      </c>
      <c r="AE139" s="29" t="s">
        <v>2032</v>
      </c>
      <c r="AF139" s="29">
        <v>639017</v>
      </c>
    </row>
    <row r="140" spans="13:32" x14ac:dyDescent="0.25">
      <c r="U140" s="1" t="str">
        <f t="shared" si="11"/>
        <v/>
      </c>
      <c r="W140">
        <v>117</v>
      </c>
      <c r="X140" t="s">
        <v>123</v>
      </c>
      <c r="Y140" t="s">
        <v>14</v>
      </c>
      <c r="AE140" s="30" t="s">
        <v>1842</v>
      </c>
      <c r="AF140" s="30">
        <v>639016</v>
      </c>
    </row>
    <row r="141" spans="13:32" x14ac:dyDescent="0.25">
      <c r="U141" s="1" t="str">
        <f t="shared" si="11"/>
        <v/>
      </c>
      <c r="W141">
        <v>118</v>
      </c>
      <c r="X141" t="s">
        <v>123</v>
      </c>
      <c r="Y141" t="s">
        <v>15</v>
      </c>
      <c r="AE141" s="29" t="s">
        <v>1652</v>
      </c>
      <c r="AF141" s="29">
        <v>639015</v>
      </c>
    </row>
    <row r="142" spans="13:32" x14ac:dyDescent="0.25">
      <c r="U142" s="1" t="str">
        <f t="shared" si="11"/>
        <v/>
      </c>
      <c r="W142">
        <v>119</v>
      </c>
      <c r="X142" t="s">
        <v>33</v>
      </c>
      <c r="Y142" t="s">
        <v>13</v>
      </c>
      <c r="AE142" s="29" t="s">
        <v>1462</v>
      </c>
      <c r="AF142" s="29">
        <v>639014</v>
      </c>
    </row>
    <row r="143" spans="13:32" x14ac:dyDescent="0.25">
      <c r="U143" s="1" t="str">
        <f t="shared" si="11"/>
        <v/>
      </c>
      <c r="W143">
        <v>120</v>
      </c>
      <c r="X143" t="s">
        <v>33</v>
      </c>
      <c r="Y143" t="s">
        <v>16</v>
      </c>
      <c r="AE143" s="29" t="s">
        <v>1272</v>
      </c>
      <c r="AF143" s="29">
        <v>639013</v>
      </c>
    </row>
    <row r="144" spans="13:32" x14ac:dyDescent="0.25">
      <c r="U144" s="1" t="str">
        <f t="shared" si="11"/>
        <v/>
      </c>
      <c r="W144">
        <v>121</v>
      </c>
      <c r="X144" t="s">
        <v>33</v>
      </c>
      <c r="Y144" t="s">
        <v>14</v>
      </c>
      <c r="AE144" s="29" t="s">
        <v>1082</v>
      </c>
      <c r="AF144" s="29">
        <v>639012</v>
      </c>
    </row>
    <row r="145" spans="21:32" x14ac:dyDescent="0.25">
      <c r="U145" s="1" t="str">
        <f t="shared" si="11"/>
        <v/>
      </c>
      <c r="W145">
        <v>122</v>
      </c>
      <c r="X145" t="s">
        <v>33</v>
      </c>
      <c r="Y145" t="s">
        <v>15</v>
      </c>
      <c r="AE145" s="29" t="s">
        <v>2604</v>
      </c>
      <c r="AF145" s="29">
        <v>639032</v>
      </c>
    </row>
    <row r="146" spans="21:32" x14ac:dyDescent="0.25">
      <c r="U146" s="1" t="str">
        <f t="shared" si="11"/>
        <v/>
      </c>
      <c r="W146">
        <v>123</v>
      </c>
      <c r="X146" t="s">
        <v>34</v>
      </c>
      <c r="Y146" t="s">
        <v>13</v>
      </c>
      <c r="AE146" s="29" t="s">
        <v>894</v>
      </c>
      <c r="AF146" s="29">
        <v>639023</v>
      </c>
    </row>
    <row r="147" spans="21:32" x14ac:dyDescent="0.25">
      <c r="U147" s="1" t="str">
        <f t="shared" si="11"/>
        <v/>
      </c>
      <c r="W147">
        <v>124</v>
      </c>
      <c r="X147" t="s">
        <v>34</v>
      </c>
      <c r="Y147" t="s">
        <v>16</v>
      </c>
      <c r="AE147" s="29" t="s">
        <v>704</v>
      </c>
      <c r="AF147" s="29">
        <v>639022</v>
      </c>
    </row>
    <row r="148" spans="21:32" x14ac:dyDescent="0.25">
      <c r="U148" s="1" t="str">
        <f t="shared" si="11"/>
        <v/>
      </c>
      <c r="W148">
        <v>125</v>
      </c>
      <c r="X148" t="s">
        <v>34</v>
      </c>
      <c r="Y148" t="s">
        <v>14</v>
      </c>
      <c r="AE148" s="29" t="s">
        <v>174</v>
      </c>
      <c r="AF148" s="29">
        <v>639021</v>
      </c>
    </row>
    <row r="149" spans="21:32" x14ac:dyDescent="0.25">
      <c r="U149" s="1" t="str">
        <f t="shared" si="11"/>
        <v/>
      </c>
      <c r="W149">
        <v>126</v>
      </c>
      <c r="X149" t="s">
        <v>34</v>
      </c>
      <c r="Y149" t="s">
        <v>15</v>
      </c>
      <c r="AE149" s="29" t="s">
        <v>2414</v>
      </c>
      <c r="AF149" s="29">
        <v>639031</v>
      </c>
    </row>
    <row r="150" spans="21:32" x14ac:dyDescent="0.25">
      <c r="U150" s="1" t="str">
        <f t="shared" si="11"/>
        <v/>
      </c>
      <c r="W150">
        <v>127</v>
      </c>
      <c r="X150" t="s">
        <v>35</v>
      </c>
      <c r="Y150" t="s">
        <v>13</v>
      </c>
      <c r="AE150" s="29" t="s">
        <v>2224</v>
      </c>
      <c r="AF150" s="29">
        <v>639030</v>
      </c>
    </row>
    <row r="151" spans="21:32" x14ac:dyDescent="0.25">
      <c r="U151" s="1" t="str">
        <f t="shared" si="11"/>
        <v/>
      </c>
      <c r="W151">
        <v>128</v>
      </c>
      <c r="X151" t="s">
        <v>35</v>
      </c>
      <c r="Y151" t="s">
        <v>16</v>
      </c>
      <c r="AE151" s="29" t="s">
        <v>2034</v>
      </c>
      <c r="AF151" s="29">
        <v>639029</v>
      </c>
    </row>
    <row r="152" spans="21:32" x14ac:dyDescent="0.25">
      <c r="U152" s="1" t="str">
        <f t="shared" si="11"/>
        <v/>
      </c>
      <c r="W152">
        <v>129</v>
      </c>
      <c r="X152" t="s">
        <v>35</v>
      </c>
      <c r="Y152" t="s">
        <v>14</v>
      </c>
      <c r="AE152" s="29" t="s">
        <v>1844</v>
      </c>
      <c r="AF152" s="29">
        <v>639028</v>
      </c>
    </row>
    <row r="153" spans="21:32" x14ac:dyDescent="0.25">
      <c r="U153" s="1" t="str">
        <f t="shared" si="11"/>
        <v/>
      </c>
      <c r="W153">
        <v>130</v>
      </c>
      <c r="X153" t="s">
        <v>35</v>
      </c>
      <c r="Y153" t="s">
        <v>15</v>
      </c>
      <c r="AE153" s="29" t="s">
        <v>1654</v>
      </c>
      <c r="AF153" s="29">
        <v>639027</v>
      </c>
    </row>
    <row r="154" spans="21:32" x14ac:dyDescent="0.25">
      <c r="U154" s="1" t="str">
        <f t="shared" si="11"/>
        <v/>
      </c>
      <c r="W154">
        <v>131</v>
      </c>
      <c r="X154" t="s">
        <v>36</v>
      </c>
      <c r="Y154" t="s">
        <v>13</v>
      </c>
      <c r="AE154" s="29" t="s">
        <v>1464</v>
      </c>
      <c r="AF154" s="29">
        <v>639026</v>
      </c>
    </row>
    <row r="155" spans="21:32" x14ac:dyDescent="0.25">
      <c r="U155" s="1" t="str">
        <f t="shared" si="11"/>
        <v/>
      </c>
      <c r="W155">
        <v>132</v>
      </c>
      <c r="X155" t="s">
        <v>36</v>
      </c>
      <c r="Y155" t="s">
        <v>16</v>
      </c>
      <c r="AE155" s="29" t="s">
        <v>1274</v>
      </c>
      <c r="AF155" s="29">
        <v>639025</v>
      </c>
    </row>
    <row r="156" spans="21:32" x14ac:dyDescent="0.25">
      <c r="U156" s="1" t="str">
        <f t="shared" si="11"/>
        <v/>
      </c>
      <c r="W156">
        <v>133</v>
      </c>
      <c r="X156" t="s">
        <v>36</v>
      </c>
      <c r="Y156" t="s">
        <v>14</v>
      </c>
      <c r="AE156" s="29" t="s">
        <v>1084</v>
      </c>
      <c r="AF156" s="29">
        <v>639024</v>
      </c>
    </row>
    <row r="157" spans="21:32" x14ac:dyDescent="0.25">
      <c r="U157" s="1" t="str">
        <f t="shared" ref="U157:U220" si="12">IF(S157=$B$15,T157,"")</f>
        <v/>
      </c>
      <c r="W157">
        <v>134</v>
      </c>
      <c r="X157" t="s">
        <v>36</v>
      </c>
      <c r="Y157" t="s">
        <v>15</v>
      </c>
      <c r="AE157" s="29" t="s">
        <v>2599</v>
      </c>
      <c r="AF157" s="29">
        <v>639044</v>
      </c>
    </row>
    <row r="158" spans="21:32" x14ac:dyDescent="0.25">
      <c r="U158" s="1" t="str">
        <f t="shared" si="12"/>
        <v/>
      </c>
      <c r="W158">
        <v>135</v>
      </c>
      <c r="X158" t="s">
        <v>37</v>
      </c>
      <c r="Y158" t="s">
        <v>13</v>
      </c>
      <c r="AE158" s="29" t="s">
        <v>889</v>
      </c>
      <c r="AF158" s="29">
        <v>639035</v>
      </c>
    </row>
    <row r="159" spans="21:32" x14ac:dyDescent="0.25">
      <c r="U159" s="1" t="str">
        <f t="shared" si="12"/>
        <v/>
      </c>
      <c r="W159">
        <v>136</v>
      </c>
      <c r="X159" t="s">
        <v>37</v>
      </c>
      <c r="Y159" t="s">
        <v>16</v>
      </c>
      <c r="AE159" s="29" t="s">
        <v>699</v>
      </c>
      <c r="AF159" s="29">
        <v>639034</v>
      </c>
    </row>
    <row r="160" spans="21:32" x14ac:dyDescent="0.25">
      <c r="U160" s="1" t="str">
        <f t="shared" si="12"/>
        <v/>
      </c>
      <c r="W160">
        <v>137</v>
      </c>
      <c r="X160" t="s">
        <v>37</v>
      </c>
      <c r="Y160" t="s">
        <v>14</v>
      </c>
      <c r="AE160" s="29" t="s">
        <v>164</v>
      </c>
      <c r="AF160" s="29">
        <v>639033</v>
      </c>
    </row>
    <row r="161" spans="16:32" x14ac:dyDescent="0.25">
      <c r="U161" s="1" t="str">
        <f t="shared" si="12"/>
        <v/>
      </c>
      <c r="W161">
        <v>138</v>
      </c>
      <c r="X161" t="s">
        <v>37</v>
      </c>
      <c r="Y161" t="s">
        <v>15</v>
      </c>
      <c r="AE161" s="29" t="s">
        <v>2409</v>
      </c>
      <c r="AF161" s="29">
        <v>639043</v>
      </c>
    </row>
    <row r="162" spans="16:32" x14ac:dyDescent="0.25">
      <c r="U162" s="1" t="str">
        <f t="shared" si="12"/>
        <v/>
      </c>
      <c r="W162">
        <v>139</v>
      </c>
      <c r="X162" t="s">
        <v>38</v>
      </c>
      <c r="Y162" t="s">
        <v>13</v>
      </c>
      <c r="AE162" s="29" t="s">
        <v>2219</v>
      </c>
      <c r="AF162" s="29">
        <v>639042</v>
      </c>
    </row>
    <row r="163" spans="16:32" x14ac:dyDescent="0.25">
      <c r="U163" s="1" t="str">
        <f t="shared" si="12"/>
        <v/>
      </c>
      <c r="W163">
        <v>140</v>
      </c>
      <c r="X163" t="s">
        <v>38</v>
      </c>
      <c r="Y163" t="s">
        <v>16</v>
      </c>
      <c r="AE163" s="29" t="s">
        <v>2029</v>
      </c>
      <c r="AF163" s="29">
        <v>639041</v>
      </c>
    </row>
    <row r="164" spans="16:32" x14ac:dyDescent="0.25">
      <c r="U164" s="1" t="str">
        <f t="shared" si="12"/>
        <v/>
      </c>
      <c r="W164">
        <v>141</v>
      </c>
      <c r="X164" t="s">
        <v>38</v>
      </c>
      <c r="Y164" t="s">
        <v>14</v>
      </c>
      <c r="AE164" s="29" t="s">
        <v>1839</v>
      </c>
      <c r="AF164" s="29">
        <v>639040</v>
      </c>
    </row>
    <row r="165" spans="16:32" x14ac:dyDescent="0.25">
      <c r="U165" s="1" t="str">
        <f t="shared" si="12"/>
        <v/>
      </c>
      <c r="W165">
        <v>142</v>
      </c>
      <c r="X165" t="s">
        <v>38</v>
      </c>
      <c r="Y165" t="s">
        <v>15</v>
      </c>
      <c r="AE165" s="29" t="s">
        <v>1649</v>
      </c>
      <c r="AF165" s="29">
        <v>639039</v>
      </c>
    </row>
    <row r="166" spans="16:32" x14ac:dyDescent="0.25">
      <c r="U166" s="1" t="str">
        <f t="shared" si="12"/>
        <v/>
      </c>
      <c r="W166">
        <v>143</v>
      </c>
      <c r="X166" t="s">
        <v>93</v>
      </c>
      <c r="Y166" t="s">
        <v>13</v>
      </c>
      <c r="AE166" s="29" t="s">
        <v>1459</v>
      </c>
      <c r="AF166" s="29">
        <v>639038</v>
      </c>
    </row>
    <row r="167" spans="16:32" x14ac:dyDescent="0.25">
      <c r="U167" s="1" t="str">
        <f t="shared" si="12"/>
        <v/>
      </c>
      <c r="W167">
        <v>144</v>
      </c>
      <c r="X167" t="s">
        <v>93</v>
      </c>
      <c r="Y167" t="s">
        <v>16</v>
      </c>
      <c r="AE167" s="29" t="s">
        <v>1269</v>
      </c>
      <c r="AF167" s="29">
        <v>639037</v>
      </c>
    </row>
    <row r="168" spans="16:32" x14ac:dyDescent="0.25">
      <c r="U168" s="1" t="str">
        <f t="shared" si="12"/>
        <v/>
      </c>
      <c r="W168">
        <v>145</v>
      </c>
      <c r="X168" t="s">
        <v>93</v>
      </c>
      <c r="Y168" t="s">
        <v>14</v>
      </c>
      <c r="AE168" s="29" t="s">
        <v>1079</v>
      </c>
      <c r="AF168" s="29">
        <v>639036</v>
      </c>
    </row>
    <row r="169" spans="16:32" x14ac:dyDescent="0.25">
      <c r="U169" s="1" t="str">
        <f t="shared" si="12"/>
        <v/>
      </c>
      <c r="W169">
        <v>146</v>
      </c>
      <c r="X169" t="s">
        <v>93</v>
      </c>
      <c r="Y169" t="s">
        <v>15</v>
      </c>
      <c r="AE169" s="29" t="s">
        <v>2601</v>
      </c>
      <c r="AF169" s="29">
        <v>639056</v>
      </c>
    </row>
    <row r="170" spans="16:32" x14ac:dyDescent="0.25">
      <c r="U170" s="1" t="str">
        <f t="shared" si="12"/>
        <v/>
      </c>
      <c r="W170">
        <v>147</v>
      </c>
      <c r="X170" t="s">
        <v>94</v>
      </c>
      <c r="Y170" t="s">
        <v>13</v>
      </c>
      <c r="AE170" s="29" t="s">
        <v>891</v>
      </c>
      <c r="AF170" s="29">
        <v>639047</v>
      </c>
    </row>
    <row r="171" spans="16:32" x14ac:dyDescent="0.25">
      <c r="U171" s="1" t="str">
        <f t="shared" si="12"/>
        <v/>
      </c>
      <c r="W171">
        <v>148</v>
      </c>
      <c r="X171" t="s">
        <v>94</v>
      </c>
      <c r="Y171" t="s">
        <v>16</v>
      </c>
      <c r="AE171" s="29" t="s">
        <v>701</v>
      </c>
      <c r="AF171" s="29">
        <v>639046</v>
      </c>
    </row>
    <row r="172" spans="16:32" x14ac:dyDescent="0.25">
      <c r="U172" s="1" t="str">
        <f t="shared" si="12"/>
        <v/>
      </c>
      <c r="W172">
        <v>149</v>
      </c>
      <c r="X172" t="s">
        <v>94</v>
      </c>
      <c r="Y172" t="s">
        <v>14</v>
      </c>
      <c r="AE172" s="29" t="s">
        <v>169</v>
      </c>
      <c r="AF172" s="29">
        <v>639045</v>
      </c>
    </row>
    <row r="173" spans="16:32" x14ac:dyDescent="0.25">
      <c r="P173" t="str">
        <f t="shared" ref="P173:P191" si="13">IF(N173=$B$15,O173,"")</f>
        <v/>
      </c>
      <c r="U173" s="1" t="str">
        <f t="shared" si="12"/>
        <v/>
      </c>
      <c r="W173">
        <v>150</v>
      </c>
      <c r="X173" t="s">
        <v>94</v>
      </c>
      <c r="Y173" t="s">
        <v>15</v>
      </c>
      <c r="AE173" s="29" t="s">
        <v>2411</v>
      </c>
      <c r="AF173" s="29">
        <v>639055</v>
      </c>
    </row>
    <row r="174" spans="16:32" x14ac:dyDescent="0.25">
      <c r="P174" t="str">
        <f t="shared" si="13"/>
        <v/>
      </c>
      <c r="U174" s="1" t="str">
        <f t="shared" si="12"/>
        <v/>
      </c>
      <c r="W174">
        <v>151</v>
      </c>
      <c r="X174" t="s">
        <v>39</v>
      </c>
      <c r="Y174" t="s">
        <v>13</v>
      </c>
      <c r="AE174" s="29" t="s">
        <v>2221</v>
      </c>
      <c r="AF174" s="29">
        <v>639054</v>
      </c>
    </row>
    <row r="175" spans="16:32" x14ac:dyDescent="0.25">
      <c r="P175" t="str">
        <f t="shared" si="13"/>
        <v/>
      </c>
      <c r="U175" s="1" t="str">
        <f t="shared" si="12"/>
        <v/>
      </c>
      <c r="W175">
        <v>152</v>
      </c>
      <c r="X175" t="s">
        <v>39</v>
      </c>
      <c r="Y175" t="s">
        <v>16</v>
      </c>
      <c r="AE175" s="29" t="s">
        <v>2031</v>
      </c>
      <c r="AF175" s="29">
        <v>639053</v>
      </c>
    </row>
    <row r="176" spans="16:32" x14ac:dyDescent="0.25">
      <c r="P176" t="str">
        <f t="shared" si="13"/>
        <v/>
      </c>
      <c r="U176" s="1" t="str">
        <f t="shared" si="12"/>
        <v/>
      </c>
      <c r="W176">
        <v>153</v>
      </c>
      <c r="X176" t="s">
        <v>39</v>
      </c>
      <c r="Y176" t="s">
        <v>14</v>
      </c>
      <c r="AE176" s="29" t="s">
        <v>1841</v>
      </c>
      <c r="AF176" s="29">
        <v>639052</v>
      </c>
    </row>
    <row r="177" spans="16:32" x14ac:dyDescent="0.25">
      <c r="P177" t="str">
        <f t="shared" si="13"/>
        <v/>
      </c>
      <c r="U177" s="1" t="str">
        <f t="shared" si="12"/>
        <v/>
      </c>
      <c r="W177">
        <v>154</v>
      </c>
      <c r="X177" t="s">
        <v>39</v>
      </c>
      <c r="Y177" t="s">
        <v>15</v>
      </c>
      <c r="AE177" s="29" t="s">
        <v>1651</v>
      </c>
      <c r="AF177" s="29">
        <v>639051</v>
      </c>
    </row>
    <row r="178" spans="16:32" x14ac:dyDescent="0.25">
      <c r="P178" t="str">
        <f t="shared" si="13"/>
        <v/>
      </c>
      <c r="U178" s="1" t="str">
        <f t="shared" si="12"/>
        <v/>
      </c>
      <c r="W178">
        <v>155</v>
      </c>
      <c r="X178" t="s">
        <v>40</v>
      </c>
      <c r="Y178" t="s">
        <v>13</v>
      </c>
      <c r="AE178" s="29" t="s">
        <v>1461</v>
      </c>
      <c r="AF178" s="29">
        <v>639050</v>
      </c>
    </row>
    <row r="179" spans="16:32" x14ac:dyDescent="0.25">
      <c r="P179" t="str">
        <f t="shared" si="13"/>
        <v/>
      </c>
      <c r="U179" s="1" t="str">
        <f t="shared" si="12"/>
        <v/>
      </c>
      <c r="W179">
        <v>156</v>
      </c>
      <c r="X179" t="s">
        <v>40</v>
      </c>
      <c r="Y179" t="s">
        <v>16</v>
      </c>
      <c r="AE179" s="29" t="s">
        <v>1271</v>
      </c>
      <c r="AF179" s="29">
        <v>639049</v>
      </c>
    </row>
    <row r="180" spans="16:32" x14ac:dyDescent="0.25">
      <c r="P180" t="str">
        <f t="shared" si="13"/>
        <v/>
      </c>
      <c r="U180" s="1" t="str">
        <f t="shared" si="12"/>
        <v/>
      </c>
      <c r="W180">
        <v>157</v>
      </c>
      <c r="X180" t="s">
        <v>40</v>
      </c>
      <c r="Y180" t="s">
        <v>14</v>
      </c>
      <c r="AE180" s="29" t="s">
        <v>1081</v>
      </c>
      <c r="AF180" s="29">
        <v>639048</v>
      </c>
    </row>
    <row r="181" spans="16:32" x14ac:dyDescent="0.25">
      <c r="P181" t="str">
        <f t="shared" si="13"/>
        <v/>
      </c>
      <c r="U181" s="1" t="str">
        <f t="shared" si="12"/>
        <v/>
      </c>
      <c r="W181">
        <v>158</v>
      </c>
      <c r="X181" t="s">
        <v>40</v>
      </c>
      <c r="Y181" t="s">
        <v>15</v>
      </c>
      <c r="AE181" s="29" t="s">
        <v>2603</v>
      </c>
      <c r="AF181" s="29">
        <v>639068</v>
      </c>
    </row>
    <row r="182" spans="16:32" x14ac:dyDescent="0.25">
      <c r="P182" t="str">
        <f t="shared" si="13"/>
        <v/>
      </c>
      <c r="U182" s="1" t="str">
        <f t="shared" si="12"/>
        <v/>
      </c>
      <c r="W182">
        <v>159</v>
      </c>
      <c r="X182" t="s">
        <v>41</v>
      </c>
      <c r="Y182" t="s">
        <v>13</v>
      </c>
      <c r="AE182" s="29" t="s">
        <v>893</v>
      </c>
      <c r="AF182" s="29">
        <v>639059</v>
      </c>
    </row>
    <row r="183" spans="16:32" x14ac:dyDescent="0.25">
      <c r="P183" t="str">
        <f t="shared" si="13"/>
        <v/>
      </c>
      <c r="U183" s="1" t="str">
        <f t="shared" si="12"/>
        <v/>
      </c>
      <c r="W183">
        <v>160</v>
      </c>
      <c r="X183" t="s">
        <v>41</v>
      </c>
      <c r="Y183" t="s">
        <v>16</v>
      </c>
      <c r="AE183" s="29" t="s">
        <v>703</v>
      </c>
      <c r="AF183" s="29">
        <v>639058</v>
      </c>
    </row>
    <row r="184" spans="16:32" x14ac:dyDescent="0.25">
      <c r="P184" t="str">
        <f t="shared" si="13"/>
        <v/>
      </c>
      <c r="U184" s="1" t="str">
        <f t="shared" si="12"/>
        <v/>
      </c>
      <c r="W184">
        <v>161</v>
      </c>
      <c r="X184" t="s">
        <v>41</v>
      </c>
      <c r="Y184" t="s">
        <v>14</v>
      </c>
      <c r="AE184" s="29" t="s">
        <v>172</v>
      </c>
      <c r="AF184" s="29">
        <v>639057</v>
      </c>
    </row>
    <row r="185" spans="16:32" x14ac:dyDescent="0.25">
      <c r="P185" t="str">
        <f t="shared" si="13"/>
        <v/>
      </c>
      <c r="U185" s="1" t="str">
        <f t="shared" si="12"/>
        <v/>
      </c>
      <c r="W185">
        <v>162</v>
      </c>
      <c r="X185" t="s">
        <v>41</v>
      </c>
      <c r="Y185" t="s">
        <v>15</v>
      </c>
      <c r="AE185" s="29" t="s">
        <v>2413</v>
      </c>
      <c r="AF185" s="29">
        <v>639067</v>
      </c>
    </row>
    <row r="186" spans="16:32" x14ac:dyDescent="0.25">
      <c r="P186" t="str">
        <f t="shared" si="13"/>
        <v/>
      </c>
      <c r="U186" s="1" t="str">
        <f t="shared" si="12"/>
        <v/>
      </c>
      <c r="W186">
        <v>163</v>
      </c>
      <c r="X186" t="s">
        <v>42</v>
      </c>
      <c r="Y186" t="s">
        <v>13</v>
      </c>
      <c r="AE186" s="29" t="s">
        <v>2223</v>
      </c>
      <c r="AF186" s="29">
        <v>639066</v>
      </c>
    </row>
    <row r="187" spans="16:32" x14ac:dyDescent="0.25">
      <c r="P187" t="str">
        <f t="shared" si="13"/>
        <v/>
      </c>
      <c r="U187" s="1" t="str">
        <f t="shared" si="12"/>
        <v/>
      </c>
      <c r="W187">
        <v>164</v>
      </c>
      <c r="X187" t="s">
        <v>42</v>
      </c>
      <c r="Y187" t="s">
        <v>16</v>
      </c>
      <c r="AE187" s="29" t="s">
        <v>2033</v>
      </c>
      <c r="AF187" s="29">
        <v>639065</v>
      </c>
    </row>
    <row r="188" spans="16:32" x14ac:dyDescent="0.25">
      <c r="P188" t="str">
        <f t="shared" si="13"/>
        <v/>
      </c>
      <c r="U188" s="1" t="str">
        <f t="shared" si="12"/>
        <v/>
      </c>
      <c r="W188">
        <v>165</v>
      </c>
      <c r="X188" t="s">
        <v>42</v>
      </c>
      <c r="Y188" t="s">
        <v>14</v>
      </c>
      <c r="AE188" s="29" t="s">
        <v>1843</v>
      </c>
      <c r="AF188" s="29">
        <v>639064</v>
      </c>
    </row>
    <row r="189" spans="16:32" x14ac:dyDescent="0.25">
      <c r="P189" t="str">
        <f t="shared" si="13"/>
        <v/>
      </c>
      <c r="U189" s="1" t="str">
        <f t="shared" si="12"/>
        <v/>
      </c>
      <c r="W189">
        <v>166</v>
      </c>
      <c r="X189" t="s">
        <v>42</v>
      </c>
      <c r="Y189" t="s">
        <v>15</v>
      </c>
      <c r="AE189" s="29" t="s">
        <v>1653</v>
      </c>
      <c r="AF189" s="29">
        <v>639063</v>
      </c>
    </row>
    <row r="190" spans="16:32" x14ac:dyDescent="0.25">
      <c r="P190" t="str">
        <f t="shared" si="13"/>
        <v/>
      </c>
      <c r="U190" s="1" t="str">
        <f t="shared" si="12"/>
        <v/>
      </c>
      <c r="W190">
        <v>167</v>
      </c>
      <c r="X190" t="s">
        <v>43</v>
      </c>
      <c r="Y190" t="s">
        <v>13</v>
      </c>
      <c r="AE190" s="29" t="s">
        <v>1463</v>
      </c>
      <c r="AF190" s="29">
        <v>639062</v>
      </c>
    </row>
    <row r="191" spans="16:32" x14ac:dyDescent="0.25">
      <c r="P191" t="str">
        <f t="shared" si="13"/>
        <v/>
      </c>
      <c r="U191" s="1" t="str">
        <f t="shared" si="12"/>
        <v/>
      </c>
      <c r="W191">
        <v>168</v>
      </c>
      <c r="X191" t="s">
        <v>43</v>
      </c>
      <c r="Y191" t="s">
        <v>16</v>
      </c>
      <c r="AE191" s="29" t="s">
        <v>1273</v>
      </c>
      <c r="AF191" s="29">
        <v>639061</v>
      </c>
    </row>
    <row r="192" spans="16:32" x14ac:dyDescent="0.25">
      <c r="P192" t="str">
        <f t="shared" ref="P192:P255" si="14">IF(N192=$B$15,O192,"")</f>
        <v/>
      </c>
      <c r="U192" s="1" t="str">
        <f t="shared" si="12"/>
        <v/>
      </c>
      <c r="W192">
        <v>169</v>
      </c>
      <c r="X192" t="s">
        <v>43</v>
      </c>
      <c r="Y192" t="s">
        <v>14</v>
      </c>
      <c r="AE192" s="29" t="s">
        <v>1083</v>
      </c>
      <c r="AF192" s="29">
        <v>639060</v>
      </c>
    </row>
    <row r="193" spans="16:32" x14ac:dyDescent="0.25">
      <c r="P193" t="str">
        <f t="shared" si="14"/>
        <v/>
      </c>
      <c r="U193" s="1" t="str">
        <f t="shared" si="12"/>
        <v/>
      </c>
      <c r="W193">
        <v>170</v>
      </c>
      <c r="X193" t="s">
        <v>43</v>
      </c>
      <c r="Y193" t="s">
        <v>15</v>
      </c>
      <c r="AE193" s="29" t="s">
        <v>2605</v>
      </c>
      <c r="AF193" s="29">
        <v>639080</v>
      </c>
    </row>
    <row r="194" spans="16:32" x14ac:dyDescent="0.25">
      <c r="P194" t="str">
        <f t="shared" si="14"/>
        <v/>
      </c>
      <c r="U194" s="1" t="str">
        <f t="shared" si="12"/>
        <v/>
      </c>
      <c r="W194">
        <v>171</v>
      </c>
      <c r="X194" t="s">
        <v>44</v>
      </c>
      <c r="Y194" t="s">
        <v>13</v>
      </c>
      <c r="AE194" s="29" t="s">
        <v>895</v>
      </c>
      <c r="AF194" s="29">
        <v>639071</v>
      </c>
    </row>
    <row r="195" spans="16:32" x14ac:dyDescent="0.25">
      <c r="P195" t="str">
        <f t="shared" si="14"/>
        <v/>
      </c>
      <c r="U195" s="1" t="str">
        <f t="shared" si="12"/>
        <v/>
      </c>
      <c r="W195">
        <v>172</v>
      </c>
      <c r="X195" t="s">
        <v>44</v>
      </c>
      <c r="Y195" t="s">
        <v>16</v>
      </c>
      <c r="AE195" s="29" t="s">
        <v>705</v>
      </c>
      <c r="AF195" s="29">
        <v>639070</v>
      </c>
    </row>
    <row r="196" spans="16:32" x14ac:dyDescent="0.25">
      <c r="P196" t="str">
        <f t="shared" si="14"/>
        <v/>
      </c>
      <c r="U196" s="1" t="str">
        <f t="shared" si="12"/>
        <v/>
      </c>
      <c r="W196">
        <v>173</v>
      </c>
      <c r="X196" t="s">
        <v>44</v>
      </c>
      <c r="Y196" t="s">
        <v>14</v>
      </c>
      <c r="AE196" s="29" t="s">
        <v>176</v>
      </c>
      <c r="AF196" s="29">
        <v>639069</v>
      </c>
    </row>
    <row r="197" spans="16:32" x14ac:dyDescent="0.25">
      <c r="P197" t="str">
        <f t="shared" si="14"/>
        <v/>
      </c>
      <c r="U197" s="1" t="str">
        <f t="shared" si="12"/>
        <v/>
      </c>
      <c r="W197">
        <v>174</v>
      </c>
      <c r="X197" t="s">
        <v>44</v>
      </c>
      <c r="Y197" t="s">
        <v>15</v>
      </c>
      <c r="AE197" s="29" t="s">
        <v>2415</v>
      </c>
      <c r="AF197" s="29">
        <v>639079</v>
      </c>
    </row>
    <row r="198" spans="16:32" x14ac:dyDescent="0.25">
      <c r="P198" t="str">
        <f t="shared" si="14"/>
        <v/>
      </c>
      <c r="U198" s="1" t="str">
        <f t="shared" si="12"/>
        <v/>
      </c>
      <c r="W198">
        <v>175</v>
      </c>
      <c r="X198" t="s">
        <v>124</v>
      </c>
      <c r="Y198" t="s">
        <v>13</v>
      </c>
      <c r="AE198" s="29" t="s">
        <v>2225</v>
      </c>
      <c r="AF198" s="29">
        <v>639078</v>
      </c>
    </row>
    <row r="199" spans="16:32" x14ac:dyDescent="0.25">
      <c r="P199" t="str">
        <f t="shared" si="14"/>
        <v/>
      </c>
      <c r="U199" s="1" t="str">
        <f t="shared" si="12"/>
        <v/>
      </c>
      <c r="W199">
        <v>176</v>
      </c>
      <c r="X199" t="s">
        <v>124</v>
      </c>
      <c r="Y199" t="s">
        <v>16</v>
      </c>
      <c r="AE199" s="29" t="s">
        <v>2035</v>
      </c>
      <c r="AF199" s="29">
        <v>639077</v>
      </c>
    </row>
    <row r="200" spans="16:32" x14ac:dyDescent="0.25">
      <c r="P200" t="str">
        <f t="shared" si="14"/>
        <v/>
      </c>
      <c r="U200" s="1" t="str">
        <f t="shared" si="12"/>
        <v/>
      </c>
      <c r="W200">
        <v>177</v>
      </c>
      <c r="X200" t="s">
        <v>124</v>
      </c>
      <c r="Y200" t="s">
        <v>14</v>
      </c>
      <c r="AE200" s="29" t="s">
        <v>1845</v>
      </c>
      <c r="AF200" s="29">
        <v>639076</v>
      </c>
    </row>
    <row r="201" spans="16:32" x14ac:dyDescent="0.25">
      <c r="P201" t="str">
        <f t="shared" si="14"/>
        <v/>
      </c>
      <c r="U201" s="1" t="str">
        <f t="shared" si="12"/>
        <v/>
      </c>
      <c r="W201">
        <v>178</v>
      </c>
      <c r="X201" t="s">
        <v>124</v>
      </c>
      <c r="Y201" t="s">
        <v>15</v>
      </c>
      <c r="AE201" s="29" t="s">
        <v>1655</v>
      </c>
      <c r="AF201" s="29">
        <v>639075</v>
      </c>
    </row>
    <row r="202" spans="16:32" x14ac:dyDescent="0.25">
      <c r="P202" t="str">
        <f t="shared" si="14"/>
        <v/>
      </c>
      <c r="U202" s="1" t="str">
        <f t="shared" si="12"/>
        <v/>
      </c>
      <c r="W202">
        <v>179</v>
      </c>
      <c r="X202" t="s">
        <v>58</v>
      </c>
      <c r="Y202" t="s">
        <v>13</v>
      </c>
      <c r="AE202" s="29" t="s">
        <v>1465</v>
      </c>
      <c r="AF202" s="29">
        <v>639074</v>
      </c>
    </row>
    <row r="203" spans="16:32" x14ac:dyDescent="0.25">
      <c r="P203" t="str">
        <f t="shared" si="14"/>
        <v/>
      </c>
      <c r="U203" s="1" t="str">
        <f t="shared" si="12"/>
        <v/>
      </c>
      <c r="W203">
        <v>180</v>
      </c>
      <c r="X203" t="s">
        <v>58</v>
      </c>
      <c r="Y203" t="s">
        <v>16</v>
      </c>
      <c r="AE203" s="29" t="s">
        <v>1275</v>
      </c>
      <c r="AF203" s="29">
        <v>639073</v>
      </c>
    </row>
    <row r="204" spans="16:32" x14ac:dyDescent="0.25">
      <c r="P204" t="str">
        <f t="shared" si="14"/>
        <v/>
      </c>
      <c r="U204" s="1" t="str">
        <f t="shared" si="12"/>
        <v/>
      </c>
      <c r="W204">
        <v>181</v>
      </c>
      <c r="X204" t="s">
        <v>58</v>
      </c>
      <c r="Y204" t="s">
        <v>14</v>
      </c>
      <c r="AE204" s="29" t="s">
        <v>1085</v>
      </c>
      <c r="AF204" s="29">
        <v>639072</v>
      </c>
    </row>
    <row r="205" spans="16:32" x14ac:dyDescent="0.25">
      <c r="P205" t="str">
        <f t="shared" si="14"/>
        <v/>
      </c>
      <c r="U205" s="1" t="str">
        <f t="shared" si="12"/>
        <v/>
      </c>
      <c r="W205">
        <v>182</v>
      </c>
      <c r="X205" t="s">
        <v>58</v>
      </c>
      <c r="Y205" t="s">
        <v>15</v>
      </c>
      <c r="AE205" s="29" t="s">
        <v>162</v>
      </c>
      <c r="AF205" s="29">
        <v>639081</v>
      </c>
    </row>
    <row r="206" spans="16:32" x14ac:dyDescent="0.25">
      <c r="P206" t="str">
        <f t="shared" si="14"/>
        <v/>
      </c>
      <c r="U206" s="1" t="str">
        <f t="shared" si="12"/>
        <v/>
      </c>
      <c r="W206">
        <v>183</v>
      </c>
      <c r="X206" t="s">
        <v>59</v>
      </c>
      <c r="Y206" t="s">
        <v>13</v>
      </c>
      <c r="AE206" s="29" t="s">
        <v>167</v>
      </c>
      <c r="AF206" s="29">
        <v>639082</v>
      </c>
    </row>
    <row r="207" spans="16:32" x14ac:dyDescent="0.25">
      <c r="P207" t="str">
        <f t="shared" si="14"/>
        <v/>
      </c>
      <c r="U207" s="1" t="str">
        <f t="shared" si="12"/>
        <v/>
      </c>
      <c r="W207">
        <v>184</v>
      </c>
      <c r="X207" t="s">
        <v>59</v>
      </c>
      <c r="Y207" t="s">
        <v>16</v>
      </c>
      <c r="AE207" s="29" t="s">
        <v>170</v>
      </c>
      <c r="AF207" s="29">
        <v>639083</v>
      </c>
    </row>
    <row r="208" spans="16:32" x14ac:dyDescent="0.25">
      <c r="P208" t="str">
        <f t="shared" si="14"/>
        <v/>
      </c>
      <c r="U208" s="1" t="str">
        <f t="shared" si="12"/>
        <v/>
      </c>
      <c r="W208">
        <v>185</v>
      </c>
      <c r="X208" t="s">
        <v>59</v>
      </c>
      <c r="Y208" t="s">
        <v>14</v>
      </c>
      <c r="AE208" s="29" t="s">
        <v>175</v>
      </c>
      <c r="AF208" s="29">
        <v>639084</v>
      </c>
    </row>
    <row r="209" spans="16:32" x14ac:dyDescent="0.25">
      <c r="P209" t="str">
        <f t="shared" si="14"/>
        <v/>
      </c>
      <c r="U209" s="1" t="str">
        <f t="shared" si="12"/>
        <v/>
      </c>
      <c r="W209">
        <v>186</v>
      </c>
      <c r="X209" t="s">
        <v>59</v>
      </c>
      <c r="Y209" t="s">
        <v>15</v>
      </c>
      <c r="AE209" s="29" t="s">
        <v>165</v>
      </c>
      <c r="AF209" s="29">
        <v>639085</v>
      </c>
    </row>
    <row r="210" spans="16:32" x14ac:dyDescent="0.25">
      <c r="P210" t="str">
        <f t="shared" si="14"/>
        <v/>
      </c>
      <c r="U210" s="1" t="str">
        <f t="shared" si="12"/>
        <v/>
      </c>
      <c r="W210">
        <v>187</v>
      </c>
      <c r="X210" t="s">
        <v>45</v>
      </c>
      <c r="Y210" t="s">
        <v>13</v>
      </c>
      <c r="AE210" s="29" t="s">
        <v>168</v>
      </c>
      <c r="AF210" s="29">
        <v>639086</v>
      </c>
    </row>
    <row r="211" spans="16:32" x14ac:dyDescent="0.25">
      <c r="P211" t="str">
        <f t="shared" si="14"/>
        <v/>
      </c>
      <c r="U211" s="1" t="str">
        <f t="shared" si="12"/>
        <v/>
      </c>
      <c r="W211">
        <v>188</v>
      </c>
      <c r="X211" t="s">
        <v>45</v>
      </c>
      <c r="Y211" t="s">
        <v>16</v>
      </c>
      <c r="AE211" s="29" t="s">
        <v>173</v>
      </c>
      <c r="AF211" s="29">
        <v>639087</v>
      </c>
    </row>
    <row r="212" spans="16:32" x14ac:dyDescent="0.25">
      <c r="P212" t="str">
        <f t="shared" si="14"/>
        <v/>
      </c>
      <c r="U212" s="1" t="str">
        <f t="shared" si="12"/>
        <v/>
      </c>
      <c r="W212">
        <v>189</v>
      </c>
      <c r="X212" t="s">
        <v>45</v>
      </c>
      <c r="Y212" t="s">
        <v>14</v>
      </c>
      <c r="AE212" s="29" t="s">
        <v>177</v>
      </c>
      <c r="AF212" s="29">
        <v>639088</v>
      </c>
    </row>
    <row r="213" spans="16:32" x14ac:dyDescent="0.25">
      <c r="P213" t="str">
        <f t="shared" si="14"/>
        <v/>
      </c>
      <c r="U213" s="1" t="str">
        <f t="shared" si="12"/>
        <v/>
      </c>
      <c r="W213">
        <v>190</v>
      </c>
      <c r="X213" t="s">
        <v>45</v>
      </c>
      <c r="Y213" t="s">
        <v>15</v>
      </c>
      <c r="AE213" s="29" t="s">
        <v>179</v>
      </c>
      <c r="AF213" s="29">
        <v>639203</v>
      </c>
    </row>
    <row r="214" spans="16:32" x14ac:dyDescent="0.25">
      <c r="P214" t="str">
        <f t="shared" si="14"/>
        <v/>
      </c>
      <c r="U214" s="1" t="str">
        <f t="shared" si="12"/>
        <v/>
      </c>
      <c r="W214">
        <v>191</v>
      </c>
      <c r="X214" t="s">
        <v>46</v>
      </c>
      <c r="Y214" t="s">
        <v>13</v>
      </c>
      <c r="AE214" s="29" t="s">
        <v>184</v>
      </c>
      <c r="AF214" s="29">
        <v>639259</v>
      </c>
    </row>
    <row r="215" spans="16:32" x14ac:dyDescent="0.25">
      <c r="P215" t="str">
        <f t="shared" si="14"/>
        <v/>
      </c>
      <c r="U215" s="1" t="str">
        <f t="shared" si="12"/>
        <v/>
      </c>
      <c r="W215">
        <v>192</v>
      </c>
      <c r="X215" t="s">
        <v>46</v>
      </c>
      <c r="Y215" t="s">
        <v>16</v>
      </c>
      <c r="AE215" s="29" t="s">
        <v>190</v>
      </c>
      <c r="AF215" s="29">
        <v>639260</v>
      </c>
    </row>
    <row r="216" spans="16:32" x14ac:dyDescent="0.25">
      <c r="P216" t="str">
        <f t="shared" si="14"/>
        <v/>
      </c>
      <c r="U216" s="1" t="str">
        <f t="shared" si="12"/>
        <v/>
      </c>
      <c r="W216">
        <v>193</v>
      </c>
      <c r="X216" t="s">
        <v>46</v>
      </c>
      <c r="Y216" t="s">
        <v>14</v>
      </c>
      <c r="AE216" s="29" t="s">
        <v>196</v>
      </c>
      <c r="AF216" s="29">
        <v>639261</v>
      </c>
    </row>
    <row r="217" spans="16:32" x14ac:dyDescent="0.25">
      <c r="P217" t="str">
        <f t="shared" si="14"/>
        <v/>
      </c>
      <c r="U217" s="1" t="str">
        <f t="shared" si="12"/>
        <v/>
      </c>
      <c r="W217">
        <v>194</v>
      </c>
      <c r="X217" t="s">
        <v>46</v>
      </c>
      <c r="Y217" t="s">
        <v>15</v>
      </c>
      <c r="AE217" s="29" t="s">
        <v>203</v>
      </c>
      <c r="AF217" s="29">
        <v>639204</v>
      </c>
    </row>
    <row r="218" spans="16:32" x14ac:dyDescent="0.25">
      <c r="P218" t="str">
        <f t="shared" si="14"/>
        <v/>
      </c>
      <c r="U218" s="1" t="str">
        <f t="shared" si="12"/>
        <v/>
      </c>
      <c r="W218">
        <v>195</v>
      </c>
      <c r="X218" t="s">
        <v>47</v>
      </c>
      <c r="Y218" t="s">
        <v>13</v>
      </c>
      <c r="AE218" s="29" t="s">
        <v>209</v>
      </c>
      <c r="AF218" s="29">
        <v>639262</v>
      </c>
    </row>
    <row r="219" spans="16:32" x14ac:dyDescent="0.25">
      <c r="P219" t="str">
        <f t="shared" si="14"/>
        <v/>
      </c>
      <c r="U219" s="1" t="str">
        <f t="shared" si="12"/>
        <v/>
      </c>
      <c r="W219">
        <v>196</v>
      </c>
      <c r="X219" t="s">
        <v>47</v>
      </c>
      <c r="Y219" t="s">
        <v>16</v>
      </c>
      <c r="AE219" s="29" t="s">
        <v>214</v>
      </c>
      <c r="AF219" s="29">
        <v>639263</v>
      </c>
    </row>
    <row r="220" spans="16:32" x14ac:dyDescent="0.25">
      <c r="P220" t="str">
        <f t="shared" si="14"/>
        <v/>
      </c>
      <c r="U220" s="1" t="str">
        <f t="shared" si="12"/>
        <v/>
      </c>
      <c r="W220">
        <v>197</v>
      </c>
      <c r="X220" t="s">
        <v>47</v>
      </c>
      <c r="Y220" t="s">
        <v>14</v>
      </c>
      <c r="AE220" s="29" t="s">
        <v>221</v>
      </c>
      <c r="AF220" s="29">
        <v>639264</v>
      </c>
    </row>
    <row r="221" spans="16:32" x14ac:dyDescent="0.25">
      <c r="P221" t="str">
        <f t="shared" si="14"/>
        <v/>
      </c>
      <c r="U221" s="1" t="str">
        <f t="shared" ref="U221:U284" si="15">IF(S221=$B$15,T221,"")</f>
        <v/>
      </c>
      <c r="W221">
        <v>198</v>
      </c>
      <c r="X221" t="s">
        <v>47</v>
      </c>
      <c r="Y221" t="s">
        <v>15</v>
      </c>
      <c r="AE221" s="29" t="s">
        <v>226</v>
      </c>
      <c r="AF221" s="29">
        <v>639265</v>
      </c>
    </row>
    <row r="222" spans="16:32" x14ac:dyDescent="0.25">
      <c r="P222" t="str">
        <f t="shared" si="14"/>
        <v/>
      </c>
      <c r="U222" s="1" t="str">
        <f t="shared" si="15"/>
        <v/>
      </c>
      <c r="W222">
        <v>199</v>
      </c>
      <c r="X222" t="s">
        <v>48</v>
      </c>
      <c r="Y222" t="s">
        <v>13</v>
      </c>
      <c r="AE222" s="29" t="s">
        <v>232</v>
      </c>
      <c r="AF222" s="29">
        <v>639266</v>
      </c>
    </row>
    <row r="223" spans="16:32" x14ac:dyDescent="0.25">
      <c r="P223" t="str">
        <f t="shared" si="14"/>
        <v/>
      </c>
      <c r="U223" s="1" t="str">
        <f t="shared" si="15"/>
        <v/>
      </c>
      <c r="W223">
        <v>200</v>
      </c>
      <c r="X223" t="s">
        <v>48</v>
      </c>
      <c r="Y223" t="s">
        <v>16</v>
      </c>
      <c r="AE223" s="29" t="s">
        <v>238</v>
      </c>
      <c r="AF223" s="29">
        <v>639267</v>
      </c>
    </row>
    <row r="224" spans="16:32" x14ac:dyDescent="0.25">
      <c r="P224" t="str">
        <f t="shared" si="14"/>
        <v/>
      </c>
      <c r="U224" s="1" t="str">
        <f t="shared" si="15"/>
        <v/>
      </c>
      <c r="W224">
        <v>201</v>
      </c>
      <c r="X224" t="s">
        <v>48</v>
      </c>
      <c r="Y224" t="s">
        <v>14</v>
      </c>
      <c r="AE224" s="29" t="s">
        <v>180</v>
      </c>
      <c r="AF224" s="29">
        <v>639205</v>
      </c>
    </row>
    <row r="225" spans="16:32" x14ac:dyDescent="0.25">
      <c r="P225" t="str">
        <f t="shared" si="14"/>
        <v/>
      </c>
      <c r="U225" s="1" t="str">
        <f t="shared" si="15"/>
        <v/>
      </c>
      <c r="W225">
        <v>202</v>
      </c>
      <c r="X225" t="s">
        <v>48</v>
      </c>
      <c r="Y225" t="s">
        <v>15</v>
      </c>
      <c r="AE225" s="29" t="s">
        <v>186</v>
      </c>
      <c r="AF225" s="29">
        <v>639268</v>
      </c>
    </row>
    <row r="226" spans="16:32" x14ac:dyDescent="0.25">
      <c r="P226" t="str">
        <f t="shared" si="14"/>
        <v/>
      </c>
      <c r="U226" s="1" t="str">
        <f t="shared" si="15"/>
        <v/>
      </c>
      <c r="W226">
        <v>203</v>
      </c>
      <c r="X226" t="s">
        <v>49</v>
      </c>
      <c r="Y226" t="s">
        <v>13</v>
      </c>
      <c r="AE226" s="29" t="s">
        <v>193</v>
      </c>
      <c r="AF226" s="29">
        <v>639269</v>
      </c>
    </row>
    <row r="227" spans="16:32" x14ac:dyDescent="0.25">
      <c r="P227" t="str">
        <f t="shared" si="14"/>
        <v/>
      </c>
      <c r="U227" s="1" t="str">
        <f t="shared" si="15"/>
        <v/>
      </c>
      <c r="W227">
        <v>204</v>
      </c>
      <c r="X227" t="s">
        <v>49</v>
      </c>
      <c r="Y227" t="s">
        <v>16</v>
      </c>
      <c r="AE227" s="29" t="s">
        <v>199</v>
      </c>
      <c r="AF227" s="29">
        <v>639270</v>
      </c>
    </row>
    <row r="228" spans="16:32" x14ac:dyDescent="0.25">
      <c r="P228" t="str">
        <f t="shared" si="14"/>
        <v/>
      </c>
      <c r="U228" s="1" t="str">
        <f t="shared" si="15"/>
        <v/>
      </c>
      <c r="W228">
        <v>205</v>
      </c>
      <c r="X228" t="s">
        <v>49</v>
      </c>
      <c r="Y228" t="s">
        <v>14</v>
      </c>
      <c r="AE228" s="29" t="s">
        <v>205</v>
      </c>
      <c r="AF228" s="29">
        <v>639206</v>
      </c>
    </row>
    <row r="229" spans="16:32" x14ac:dyDescent="0.25">
      <c r="P229" t="str">
        <f t="shared" si="14"/>
        <v/>
      </c>
      <c r="U229" s="1" t="str">
        <f t="shared" si="15"/>
        <v/>
      </c>
      <c r="W229">
        <v>206</v>
      </c>
      <c r="X229" t="s">
        <v>49</v>
      </c>
      <c r="Y229" t="s">
        <v>15</v>
      </c>
      <c r="AE229" s="29" t="s">
        <v>211</v>
      </c>
      <c r="AF229" s="29">
        <v>639271</v>
      </c>
    </row>
    <row r="230" spans="16:32" x14ac:dyDescent="0.25">
      <c r="P230" t="str">
        <f t="shared" si="14"/>
        <v/>
      </c>
      <c r="U230" s="1" t="str">
        <f t="shared" si="15"/>
        <v/>
      </c>
      <c r="W230">
        <v>207</v>
      </c>
      <c r="X230" t="s">
        <v>50</v>
      </c>
      <c r="Y230" t="s">
        <v>13</v>
      </c>
      <c r="AE230" s="29" t="s">
        <v>217</v>
      </c>
      <c r="AF230" s="29">
        <v>639272</v>
      </c>
    </row>
    <row r="231" spans="16:32" x14ac:dyDescent="0.25">
      <c r="P231" t="str">
        <f t="shared" si="14"/>
        <v/>
      </c>
      <c r="U231" s="1" t="str">
        <f t="shared" si="15"/>
        <v/>
      </c>
      <c r="W231">
        <v>208</v>
      </c>
      <c r="X231" t="s">
        <v>50</v>
      </c>
      <c r="Y231" t="s">
        <v>16</v>
      </c>
      <c r="AE231" s="29" t="s">
        <v>222</v>
      </c>
      <c r="AF231" s="29">
        <v>639273</v>
      </c>
    </row>
    <row r="232" spans="16:32" x14ac:dyDescent="0.25">
      <c r="P232" t="str">
        <f t="shared" si="14"/>
        <v/>
      </c>
      <c r="U232" s="1" t="str">
        <f t="shared" si="15"/>
        <v/>
      </c>
      <c r="W232">
        <v>209</v>
      </c>
      <c r="X232" t="s">
        <v>50</v>
      </c>
      <c r="Y232" t="s">
        <v>14</v>
      </c>
      <c r="AE232" s="29" t="s">
        <v>229</v>
      </c>
      <c r="AF232" s="29">
        <v>639274</v>
      </c>
    </row>
    <row r="233" spans="16:32" x14ac:dyDescent="0.25">
      <c r="P233" t="str">
        <f t="shared" si="14"/>
        <v/>
      </c>
      <c r="U233" s="1" t="str">
        <f t="shared" si="15"/>
        <v/>
      </c>
      <c r="W233">
        <v>210</v>
      </c>
      <c r="X233" t="s">
        <v>50</v>
      </c>
      <c r="Y233" t="s">
        <v>15</v>
      </c>
      <c r="AE233" s="29" t="s">
        <v>234</v>
      </c>
      <c r="AF233" s="29">
        <v>639275</v>
      </c>
    </row>
    <row r="234" spans="16:32" x14ac:dyDescent="0.25">
      <c r="P234" t="str">
        <f t="shared" si="14"/>
        <v/>
      </c>
      <c r="U234" s="1" t="str">
        <f t="shared" si="15"/>
        <v/>
      </c>
      <c r="W234">
        <v>211</v>
      </c>
      <c r="X234" t="s">
        <v>51</v>
      </c>
      <c r="Y234" t="s">
        <v>13</v>
      </c>
      <c r="AE234" s="29" t="s">
        <v>241</v>
      </c>
      <c r="AF234" s="29">
        <v>639276</v>
      </c>
    </row>
    <row r="235" spans="16:32" x14ac:dyDescent="0.25">
      <c r="P235" t="str">
        <f t="shared" si="14"/>
        <v/>
      </c>
      <c r="U235" s="1" t="str">
        <f t="shared" si="15"/>
        <v/>
      </c>
      <c r="W235">
        <v>212</v>
      </c>
      <c r="X235" t="s">
        <v>51</v>
      </c>
      <c r="Y235" t="s">
        <v>16</v>
      </c>
      <c r="AE235" s="29" t="s">
        <v>183</v>
      </c>
      <c r="AF235" s="29">
        <v>639089</v>
      </c>
    </row>
    <row r="236" spans="16:32" x14ac:dyDescent="0.25">
      <c r="P236" t="str">
        <f t="shared" si="14"/>
        <v/>
      </c>
      <c r="U236" s="1" t="str">
        <f t="shared" si="15"/>
        <v/>
      </c>
      <c r="W236">
        <v>213</v>
      </c>
      <c r="X236" t="s">
        <v>51</v>
      </c>
      <c r="Y236" t="s">
        <v>14</v>
      </c>
      <c r="AE236" s="29" t="s">
        <v>188</v>
      </c>
      <c r="AF236" s="29">
        <v>639217</v>
      </c>
    </row>
    <row r="237" spans="16:32" x14ac:dyDescent="0.25">
      <c r="P237" t="str">
        <f t="shared" si="14"/>
        <v/>
      </c>
      <c r="U237" s="1" t="str">
        <f t="shared" si="15"/>
        <v/>
      </c>
      <c r="W237">
        <v>214</v>
      </c>
      <c r="X237" t="s">
        <v>51</v>
      </c>
      <c r="Y237" t="s">
        <v>15</v>
      </c>
      <c r="AE237" s="29" t="s">
        <v>194</v>
      </c>
      <c r="AF237" s="29">
        <v>639218</v>
      </c>
    </row>
    <row r="238" spans="16:32" x14ac:dyDescent="0.25">
      <c r="P238" t="str">
        <f t="shared" si="14"/>
        <v/>
      </c>
      <c r="U238" s="1" t="str">
        <f t="shared" si="15"/>
        <v/>
      </c>
      <c r="W238">
        <v>215</v>
      </c>
      <c r="X238" t="s">
        <v>129</v>
      </c>
      <c r="Y238" t="s">
        <v>13</v>
      </c>
      <c r="AE238" s="29" t="s">
        <v>200</v>
      </c>
      <c r="AF238" s="29">
        <v>639219</v>
      </c>
    </row>
    <row r="239" spans="16:32" x14ac:dyDescent="0.25">
      <c r="P239" t="str">
        <f t="shared" si="14"/>
        <v/>
      </c>
      <c r="U239" s="1" t="str">
        <f t="shared" si="15"/>
        <v/>
      </c>
      <c r="W239">
        <v>216</v>
      </c>
      <c r="X239" t="s">
        <v>129</v>
      </c>
      <c r="Y239" t="s">
        <v>16</v>
      </c>
      <c r="AE239" s="29" t="s">
        <v>207</v>
      </c>
      <c r="AF239" s="29">
        <v>639090</v>
      </c>
    </row>
    <row r="240" spans="16:32" x14ac:dyDescent="0.25">
      <c r="P240" t="str">
        <f t="shared" si="14"/>
        <v/>
      </c>
      <c r="U240" s="1" t="str">
        <f t="shared" si="15"/>
        <v/>
      </c>
      <c r="W240">
        <v>217</v>
      </c>
      <c r="X240" t="s">
        <v>129</v>
      </c>
      <c r="Y240" t="s">
        <v>14</v>
      </c>
      <c r="AE240" s="29" t="s">
        <v>213</v>
      </c>
      <c r="AF240" s="29">
        <v>639220</v>
      </c>
    </row>
    <row r="241" spans="16:32" x14ac:dyDescent="0.25">
      <c r="P241" t="str">
        <f t="shared" si="14"/>
        <v/>
      </c>
      <c r="U241" s="1" t="str">
        <f t="shared" si="15"/>
        <v/>
      </c>
      <c r="W241">
        <v>218</v>
      </c>
      <c r="X241" t="s">
        <v>129</v>
      </c>
      <c r="Y241" t="s">
        <v>15</v>
      </c>
      <c r="AE241" s="29" t="s">
        <v>218</v>
      </c>
      <c r="AF241" s="29">
        <v>639221</v>
      </c>
    </row>
    <row r="242" spans="16:32" x14ac:dyDescent="0.25">
      <c r="P242" t="str">
        <f t="shared" si="14"/>
        <v/>
      </c>
      <c r="U242" s="1" t="str">
        <f t="shared" si="15"/>
        <v/>
      </c>
      <c r="W242">
        <v>219</v>
      </c>
      <c r="AE242" s="29" t="s">
        <v>225</v>
      </c>
      <c r="AF242" s="29">
        <v>639222</v>
      </c>
    </row>
    <row r="243" spans="16:32" x14ac:dyDescent="0.25">
      <c r="P243" t="str">
        <f t="shared" si="14"/>
        <v/>
      </c>
      <c r="U243" s="1" t="str">
        <f t="shared" si="15"/>
        <v/>
      </c>
      <c r="W243">
        <v>220</v>
      </c>
      <c r="AE243" s="29" t="s">
        <v>231</v>
      </c>
      <c r="AF243" s="29">
        <v>639223</v>
      </c>
    </row>
    <row r="244" spans="16:32" x14ac:dyDescent="0.25">
      <c r="P244" t="str">
        <f t="shared" si="14"/>
        <v/>
      </c>
      <c r="U244" s="1" t="str">
        <f t="shared" si="15"/>
        <v/>
      </c>
      <c r="W244">
        <v>221</v>
      </c>
      <c r="AE244" s="29" t="s">
        <v>236</v>
      </c>
      <c r="AF244" s="29">
        <v>639224</v>
      </c>
    </row>
    <row r="245" spans="16:32" x14ac:dyDescent="0.25">
      <c r="P245" t="str">
        <f t="shared" si="14"/>
        <v/>
      </c>
      <c r="U245" s="1" t="str">
        <f t="shared" si="15"/>
        <v/>
      </c>
      <c r="W245">
        <v>222</v>
      </c>
      <c r="AE245" s="29" t="s">
        <v>243</v>
      </c>
      <c r="AF245" s="29">
        <v>639225</v>
      </c>
    </row>
    <row r="246" spans="16:32" x14ac:dyDescent="0.25">
      <c r="P246" t="str">
        <f t="shared" si="14"/>
        <v/>
      </c>
      <c r="U246" s="1" t="str">
        <f t="shared" si="15"/>
        <v/>
      </c>
      <c r="AE246" s="29" t="s">
        <v>178</v>
      </c>
      <c r="AF246" s="29">
        <v>639207</v>
      </c>
    </row>
    <row r="247" spans="16:32" x14ac:dyDescent="0.25">
      <c r="P247" t="str">
        <f t="shared" si="14"/>
        <v/>
      </c>
      <c r="U247" s="1" t="str">
        <f t="shared" si="15"/>
        <v/>
      </c>
      <c r="AE247" s="29" t="s">
        <v>185</v>
      </c>
      <c r="AF247" s="29">
        <v>639277</v>
      </c>
    </row>
    <row r="248" spans="16:32" x14ac:dyDescent="0.25">
      <c r="P248" t="str">
        <f t="shared" si="14"/>
        <v/>
      </c>
      <c r="U248" s="1" t="str">
        <f t="shared" si="15"/>
        <v/>
      </c>
      <c r="AE248" s="29" t="s">
        <v>191</v>
      </c>
      <c r="AF248" s="29">
        <v>639278</v>
      </c>
    </row>
    <row r="249" spans="16:32" x14ac:dyDescent="0.25">
      <c r="P249" t="str">
        <f t="shared" si="14"/>
        <v/>
      </c>
      <c r="U249" s="1" t="str">
        <f t="shared" si="15"/>
        <v/>
      </c>
      <c r="AE249" s="29" t="s">
        <v>197</v>
      </c>
      <c r="AF249" s="29">
        <v>639279</v>
      </c>
    </row>
    <row r="250" spans="16:32" x14ac:dyDescent="0.25">
      <c r="P250" t="str">
        <f t="shared" si="14"/>
        <v/>
      </c>
      <c r="U250" s="1" t="str">
        <f t="shared" si="15"/>
        <v/>
      </c>
      <c r="AE250" s="29" t="s">
        <v>202</v>
      </c>
      <c r="AF250" s="29">
        <v>639208</v>
      </c>
    </row>
    <row r="251" spans="16:32" x14ac:dyDescent="0.25">
      <c r="P251" t="str">
        <f t="shared" si="14"/>
        <v/>
      </c>
      <c r="U251" s="1" t="str">
        <f t="shared" si="15"/>
        <v/>
      </c>
      <c r="AE251" s="29" t="s">
        <v>208</v>
      </c>
      <c r="AF251" s="29">
        <v>639280</v>
      </c>
    </row>
    <row r="252" spans="16:32" x14ac:dyDescent="0.25">
      <c r="P252" t="str">
        <f t="shared" si="14"/>
        <v/>
      </c>
      <c r="U252" s="1" t="str">
        <f t="shared" si="15"/>
        <v/>
      </c>
      <c r="AE252" s="29" t="s">
        <v>215</v>
      </c>
      <c r="AF252" s="29">
        <v>639281</v>
      </c>
    </row>
    <row r="253" spans="16:32" x14ac:dyDescent="0.25">
      <c r="P253" t="str">
        <f t="shared" si="14"/>
        <v/>
      </c>
      <c r="U253" s="1" t="str">
        <f t="shared" si="15"/>
        <v/>
      </c>
      <c r="AE253" s="29" t="s">
        <v>220</v>
      </c>
      <c r="AF253" s="29">
        <v>639282</v>
      </c>
    </row>
    <row r="254" spans="16:32" x14ac:dyDescent="0.25">
      <c r="P254" t="str">
        <f t="shared" si="14"/>
        <v/>
      </c>
      <c r="U254" s="1" t="str">
        <f t="shared" si="15"/>
        <v/>
      </c>
      <c r="AE254" s="29" t="s">
        <v>227</v>
      </c>
      <c r="AF254" s="29">
        <v>639283</v>
      </c>
    </row>
    <row r="255" spans="16:32" x14ac:dyDescent="0.25">
      <c r="P255" t="str">
        <f t="shared" si="14"/>
        <v/>
      </c>
      <c r="U255" s="1" t="str">
        <f t="shared" si="15"/>
        <v/>
      </c>
      <c r="AE255" s="29" t="s">
        <v>233</v>
      </c>
      <c r="AF255" s="29">
        <v>639284</v>
      </c>
    </row>
    <row r="256" spans="16:32" x14ac:dyDescent="0.25">
      <c r="P256" t="str">
        <f t="shared" ref="P256:P309" si="16">IF(N256=$B$15,O256,"")</f>
        <v/>
      </c>
      <c r="U256" s="1" t="str">
        <f t="shared" si="15"/>
        <v/>
      </c>
      <c r="AE256" s="29" t="s">
        <v>239</v>
      </c>
      <c r="AF256" s="29">
        <v>639285</v>
      </c>
    </row>
    <row r="257" spans="16:32" x14ac:dyDescent="0.25">
      <c r="P257" t="str">
        <f t="shared" si="16"/>
        <v/>
      </c>
      <c r="U257" s="1" t="str">
        <f t="shared" si="15"/>
        <v/>
      </c>
      <c r="AE257" s="29" t="s">
        <v>181</v>
      </c>
      <c r="AF257" s="29">
        <v>639209</v>
      </c>
    </row>
    <row r="258" spans="16:32" x14ac:dyDescent="0.25">
      <c r="P258" t="str">
        <f t="shared" si="16"/>
        <v/>
      </c>
      <c r="U258" s="1" t="str">
        <f t="shared" si="15"/>
        <v/>
      </c>
      <c r="AE258" s="29" t="s">
        <v>187</v>
      </c>
      <c r="AF258" s="29">
        <v>639286</v>
      </c>
    </row>
    <row r="259" spans="16:32" x14ac:dyDescent="0.25">
      <c r="P259" t="str">
        <f t="shared" si="16"/>
        <v/>
      </c>
      <c r="U259" s="1" t="str">
        <f t="shared" si="15"/>
        <v/>
      </c>
      <c r="AE259" s="29" t="s">
        <v>192</v>
      </c>
      <c r="AF259" s="29">
        <v>639287</v>
      </c>
    </row>
    <row r="260" spans="16:32" x14ac:dyDescent="0.25">
      <c r="P260" t="str">
        <f t="shared" si="16"/>
        <v/>
      </c>
      <c r="U260" s="1" t="str">
        <f t="shared" si="15"/>
        <v/>
      </c>
      <c r="AE260" s="29" t="s">
        <v>198</v>
      </c>
      <c r="AF260" s="29">
        <v>639288</v>
      </c>
    </row>
    <row r="261" spans="16:32" x14ac:dyDescent="0.25">
      <c r="P261" t="str">
        <f t="shared" si="16"/>
        <v/>
      </c>
      <c r="U261" s="1" t="str">
        <f t="shared" si="15"/>
        <v/>
      </c>
      <c r="AE261" s="29" t="s">
        <v>204</v>
      </c>
      <c r="AF261" s="29">
        <v>639210</v>
      </c>
    </row>
    <row r="262" spans="16:32" x14ac:dyDescent="0.25">
      <c r="P262" t="str">
        <f t="shared" si="16"/>
        <v/>
      </c>
      <c r="U262" s="1" t="str">
        <f t="shared" si="15"/>
        <v/>
      </c>
      <c r="AE262" s="29" t="s">
        <v>210</v>
      </c>
      <c r="AF262" s="29">
        <v>639289</v>
      </c>
    </row>
    <row r="263" spans="16:32" x14ac:dyDescent="0.25">
      <c r="P263" t="str">
        <f t="shared" si="16"/>
        <v/>
      </c>
      <c r="U263" s="1" t="str">
        <f t="shared" si="15"/>
        <v/>
      </c>
      <c r="AE263" s="29" t="s">
        <v>216</v>
      </c>
      <c r="AF263" s="29">
        <v>639290</v>
      </c>
    </row>
    <row r="264" spans="16:32" x14ac:dyDescent="0.25">
      <c r="P264" t="str">
        <f t="shared" si="16"/>
        <v/>
      </c>
      <c r="U264" s="1" t="str">
        <f t="shared" si="15"/>
        <v/>
      </c>
      <c r="AE264" s="29" t="s">
        <v>223</v>
      </c>
      <c r="AF264" s="29">
        <v>639291</v>
      </c>
    </row>
    <row r="265" spans="16:32" x14ac:dyDescent="0.25">
      <c r="P265" t="str">
        <f t="shared" si="16"/>
        <v/>
      </c>
      <c r="U265" s="1" t="str">
        <f t="shared" si="15"/>
        <v/>
      </c>
      <c r="AE265" s="29" t="s">
        <v>228</v>
      </c>
      <c r="AF265" s="29">
        <v>639292</v>
      </c>
    </row>
    <row r="266" spans="16:32" x14ac:dyDescent="0.25">
      <c r="P266" t="str">
        <f t="shared" si="16"/>
        <v/>
      </c>
      <c r="U266" s="1" t="str">
        <f t="shared" si="15"/>
        <v/>
      </c>
      <c r="AE266" s="29" t="s">
        <v>235</v>
      </c>
      <c r="AF266" s="29">
        <v>639293</v>
      </c>
    </row>
    <row r="267" spans="16:32" x14ac:dyDescent="0.25">
      <c r="P267" t="str">
        <f t="shared" si="16"/>
        <v/>
      </c>
      <c r="U267" s="1" t="str">
        <f t="shared" si="15"/>
        <v/>
      </c>
      <c r="AE267" s="29" t="s">
        <v>240</v>
      </c>
      <c r="AF267" s="29">
        <v>639294</v>
      </c>
    </row>
    <row r="268" spans="16:32" x14ac:dyDescent="0.25">
      <c r="P268" t="str">
        <f t="shared" si="16"/>
        <v/>
      </c>
      <c r="U268" s="1" t="str">
        <f t="shared" si="15"/>
        <v/>
      </c>
      <c r="AE268" s="29" t="s">
        <v>182</v>
      </c>
      <c r="AF268" s="29">
        <v>639091</v>
      </c>
    </row>
    <row r="269" spans="16:32" x14ac:dyDescent="0.25">
      <c r="P269" t="str">
        <f t="shared" si="16"/>
        <v/>
      </c>
      <c r="U269" s="1" t="str">
        <f t="shared" si="15"/>
        <v/>
      </c>
      <c r="AE269" s="29" t="s">
        <v>189</v>
      </c>
      <c r="AF269" s="29">
        <v>639226</v>
      </c>
    </row>
    <row r="270" spans="16:32" x14ac:dyDescent="0.25">
      <c r="P270" t="str">
        <f t="shared" si="16"/>
        <v/>
      </c>
      <c r="U270" s="1" t="str">
        <f t="shared" si="15"/>
        <v/>
      </c>
      <c r="AE270" s="29" t="s">
        <v>195</v>
      </c>
      <c r="AF270" s="29">
        <v>639227</v>
      </c>
    </row>
    <row r="271" spans="16:32" x14ac:dyDescent="0.25">
      <c r="P271" t="str">
        <f t="shared" si="16"/>
        <v/>
      </c>
      <c r="U271" s="1" t="str">
        <f t="shared" si="15"/>
        <v/>
      </c>
      <c r="AE271" s="29" t="s">
        <v>201</v>
      </c>
      <c r="AF271" s="29">
        <v>639228</v>
      </c>
    </row>
    <row r="272" spans="16:32" x14ac:dyDescent="0.25">
      <c r="P272" t="str">
        <f t="shared" si="16"/>
        <v/>
      </c>
      <c r="U272" s="1" t="str">
        <f t="shared" si="15"/>
        <v/>
      </c>
      <c r="AE272" s="29" t="s">
        <v>206</v>
      </c>
      <c r="AF272" s="29">
        <v>639092</v>
      </c>
    </row>
    <row r="273" spans="16:32" x14ac:dyDescent="0.25">
      <c r="P273" t="str">
        <f t="shared" si="16"/>
        <v/>
      </c>
      <c r="U273" s="1" t="str">
        <f t="shared" si="15"/>
        <v/>
      </c>
      <c r="AE273" s="29" t="s">
        <v>212</v>
      </c>
      <c r="AF273" s="29">
        <v>639229</v>
      </c>
    </row>
    <row r="274" spans="16:32" x14ac:dyDescent="0.25">
      <c r="P274" t="str">
        <f t="shared" si="16"/>
        <v/>
      </c>
      <c r="U274" s="1" t="str">
        <f t="shared" si="15"/>
        <v/>
      </c>
      <c r="AE274" s="29" t="s">
        <v>219</v>
      </c>
      <c r="AF274" s="29">
        <v>639230</v>
      </c>
    </row>
    <row r="275" spans="16:32" x14ac:dyDescent="0.25">
      <c r="P275" t="str">
        <f t="shared" si="16"/>
        <v/>
      </c>
      <c r="U275" s="1" t="str">
        <f t="shared" si="15"/>
        <v/>
      </c>
      <c r="AE275" s="29" t="s">
        <v>224</v>
      </c>
      <c r="AF275" s="29">
        <v>639231</v>
      </c>
    </row>
    <row r="276" spans="16:32" x14ac:dyDescent="0.25">
      <c r="P276" t="str">
        <f t="shared" si="16"/>
        <v/>
      </c>
      <c r="U276" s="1" t="str">
        <f t="shared" si="15"/>
        <v/>
      </c>
      <c r="AE276" s="29" t="s">
        <v>230</v>
      </c>
      <c r="AF276" s="29">
        <v>639232</v>
      </c>
    </row>
    <row r="277" spans="16:32" x14ac:dyDescent="0.25">
      <c r="P277" t="str">
        <f t="shared" si="16"/>
        <v/>
      </c>
      <c r="U277" s="1" t="str">
        <f t="shared" si="15"/>
        <v/>
      </c>
      <c r="AE277" s="29" t="s">
        <v>237</v>
      </c>
      <c r="AF277" s="29">
        <v>639233</v>
      </c>
    </row>
    <row r="278" spans="16:32" x14ac:dyDescent="0.25">
      <c r="P278" t="str">
        <f t="shared" si="16"/>
        <v/>
      </c>
      <c r="U278" s="1" t="str">
        <f t="shared" si="15"/>
        <v/>
      </c>
      <c r="AE278" s="29" t="s">
        <v>242</v>
      </c>
      <c r="AF278" s="29">
        <v>639234</v>
      </c>
    </row>
    <row r="279" spans="16:32" x14ac:dyDescent="0.25">
      <c r="P279" t="str">
        <f t="shared" si="16"/>
        <v/>
      </c>
      <c r="U279" s="1" t="str">
        <f t="shared" si="15"/>
        <v/>
      </c>
      <c r="AE279" s="29" t="s">
        <v>2606</v>
      </c>
      <c r="AF279" s="29">
        <v>639104</v>
      </c>
    </row>
    <row r="280" spans="16:32" x14ac:dyDescent="0.25">
      <c r="P280" t="str">
        <f t="shared" si="16"/>
        <v/>
      </c>
      <c r="U280" s="1" t="str">
        <f t="shared" si="15"/>
        <v/>
      </c>
      <c r="AE280" s="29" t="s">
        <v>896</v>
      </c>
      <c r="AF280" s="29">
        <v>639095</v>
      </c>
    </row>
    <row r="281" spans="16:32" x14ac:dyDescent="0.25">
      <c r="P281" t="str">
        <f t="shared" si="16"/>
        <v/>
      </c>
      <c r="U281" s="1" t="str">
        <f t="shared" si="15"/>
        <v/>
      </c>
      <c r="AE281" s="29" t="s">
        <v>706</v>
      </c>
      <c r="AF281" s="29">
        <v>639094</v>
      </c>
    </row>
    <row r="282" spans="16:32" x14ac:dyDescent="0.25">
      <c r="P282" t="str">
        <f t="shared" si="16"/>
        <v/>
      </c>
      <c r="U282" s="1" t="str">
        <f t="shared" si="15"/>
        <v/>
      </c>
      <c r="AE282" s="29" t="s">
        <v>244</v>
      </c>
      <c r="AF282" s="29">
        <v>639093</v>
      </c>
    </row>
    <row r="283" spans="16:32" x14ac:dyDescent="0.25">
      <c r="P283" t="str">
        <f t="shared" si="16"/>
        <v/>
      </c>
      <c r="U283" s="1" t="str">
        <f t="shared" si="15"/>
        <v/>
      </c>
      <c r="AE283" s="29" t="s">
        <v>2416</v>
      </c>
      <c r="AF283" s="29">
        <v>639103</v>
      </c>
    </row>
    <row r="284" spans="16:32" x14ac:dyDescent="0.25">
      <c r="P284" t="str">
        <f t="shared" si="16"/>
        <v/>
      </c>
      <c r="U284" s="1" t="str">
        <f t="shared" si="15"/>
        <v/>
      </c>
      <c r="AE284" s="29" t="s">
        <v>2226</v>
      </c>
      <c r="AF284" s="29">
        <v>639102</v>
      </c>
    </row>
    <row r="285" spans="16:32" x14ac:dyDescent="0.25">
      <c r="P285" t="str">
        <f t="shared" si="16"/>
        <v/>
      </c>
      <c r="U285" s="1" t="str">
        <f t="shared" ref="U285:U348" si="17">IF(S285=$B$15,T285,"")</f>
        <v/>
      </c>
      <c r="AE285" s="29" t="s">
        <v>2036</v>
      </c>
      <c r="AF285" s="29">
        <v>639101</v>
      </c>
    </row>
    <row r="286" spans="16:32" x14ac:dyDescent="0.25">
      <c r="P286" t="str">
        <f t="shared" si="16"/>
        <v/>
      </c>
      <c r="U286" s="1" t="str">
        <f t="shared" si="17"/>
        <v/>
      </c>
      <c r="AE286" s="29" t="s">
        <v>1846</v>
      </c>
      <c r="AF286" s="29">
        <v>639100</v>
      </c>
    </row>
    <row r="287" spans="16:32" x14ac:dyDescent="0.25">
      <c r="P287" t="str">
        <f t="shared" si="16"/>
        <v/>
      </c>
      <c r="U287" s="1" t="str">
        <f t="shared" si="17"/>
        <v/>
      </c>
      <c r="AE287" s="29" t="s">
        <v>1656</v>
      </c>
      <c r="AF287" s="29">
        <v>639099</v>
      </c>
    </row>
    <row r="288" spans="16:32" x14ac:dyDescent="0.25">
      <c r="P288" t="str">
        <f t="shared" si="16"/>
        <v/>
      </c>
      <c r="U288" s="1" t="str">
        <f t="shared" si="17"/>
        <v/>
      </c>
      <c r="AE288" s="29" t="s">
        <v>1466</v>
      </c>
      <c r="AF288" s="29">
        <v>639098</v>
      </c>
    </row>
    <row r="289" spans="16:32" x14ac:dyDescent="0.25">
      <c r="P289" t="str">
        <f t="shared" si="16"/>
        <v/>
      </c>
      <c r="U289" s="1" t="str">
        <f t="shared" si="17"/>
        <v/>
      </c>
      <c r="AE289" s="29" t="s">
        <v>1276</v>
      </c>
      <c r="AF289" s="29">
        <v>639097</v>
      </c>
    </row>
    <row r="290" spans="16:32" x14ac:dyDescent="0.25">
      <c r="P290" t="str">
        <f t="shared" si="16"/>
        <v/>
      </c>
      <c r="U290" s="1" t="str">
        <f t="shared" si="17"/>
        <v/>
      </c>
      <c r="AE290" s="29" t="s">
        <v>1086</v>
      </c>
      <c r="AF290" s="29">
        <v>639096</v>
      </c>
    </row>
    <row r="291" spans="16:32" x14ac:dyDescent="0.25">
      <c r="P291" t="str">
        <f t="shared" si="16"/>
        <v/>
      </c>
      <c r="U291" s="1" t="str">
        <f t="shared" si="17"/>
        <v/>
      </c>
      <c r="AE291" s="29" t="s">
        <v>2608</v>
      </c>
      <c r="AF291" s="29">
        <v>639116</v>
      </c>
    </row>
    <row r="292" spans="16:32" x14ac:dyDescent="0.25">
      <c r="P292" t="str">
        <f t="shared" si="16"/>
        <v/>
      </c>
      <c r="U292" s="1" t="str">
        <f t="shared" si="17"/>
        <v/>
      </c>
      <c r="AE292" s="29" t="s">
        <v>898</v>
      </c>
      <c r="AF292" s="29">
        <v>639107</v>
      </c>
    </row>
    <row r="293" spans="16:32" x14ac:dyDescent="0.25">
      <c r="P293" t="str">
        <f t="shared" si="16"/>
        <v/>
      </c>
      <c r="U293" s="1" t="str">
        <f t="shared" si="17"/>
        <v/>
      </c>
      <c r="AE293" s="29" t="s">
        <v>708</v>
      </c>
      <c r="AF293" s="29">
        <v>639106</v>
      </c>
    </row>
    <row r="294" spans="16:32" x14ac:dyDescent="0.25">
      <c r="P294" t="str">
        <f t="shared" si="16"/>
        <v/>
      </c>
      <c r="U294" s="1" t="str">
        <f t="shared" si="17"/>
        <v/>
      </c>
      <c r="AE294" s="29" t="s">
        <v>248</v>
      </c>
      <c r="AF294" s="29">
        <v>639105</v>
      </c>
    </row>
    <row r="295" spans="16:32" x14ac:dyDescent="0.25">
      <c r="P295" t="str">
        <f t="shared" si="16"/>
        <v/>
      </c>
      <c r="U295" s="1" t="str">
        <f t="shared" si="17"/>
        <v/>
      </c>
      <c r="AE295" s="29" t="s">
        <v>2418</v>
      </c>
      <c r="AF295" s="29">
        <v>639115</v>
      </c>
    </row>
    <row r="296" spans="16:32" x14ac:dyDescent="0.25">
      <c r="P296" t="str">
        <f t="shared" si="16"/>
        <v/>
      </c>
      <c r="U296" s="1" t="str">
        <f t="shared" si="17"/>
        <v/>
      </c>
      <c r="AE296" s="29" t="s">
        <v>2228</v>
      </c>
      <c r="AF296" s="29">
        <v>639114</v>
      </c>
    </row>
    <row r="297" spans="16:32" x14ac:dyDescent="0.25">
      <c r="P297" t="str">
        <f t="shared" si="16"/>
        <v/>
      </c>
      <c r="U297" s="1" t="str">
        <f t="shared" si="17"/>
        <v/>
      </c>
      <c r="AE297" s="30" t="s">
        <v>2038</v>
      </c>
      <c r="AF297" s="30">
        <v>639113</v>
      </c>
    </row>
    <row r="298" spans="16:32" x14ac:dyDescent="0.25">
      <c r="P298" t="str">
        <f t="shared" si="16"/>
        <v/>
      </c>
      <c r="U298" s="1" t="str">
        <f t="shared" si="17"/>
        <v/>
      </c>
      <c r="AE298" s="29" t="s">
        <v>1848</v>
      </c>
      <c r="AF298" s="29">
        <v>639112</v>
      </c>
    </row>
    <row r="299" spans="16:32" x14ac:dyDescent="0.25">
      <c r="P299" t="str">
        <f t="shared" si="16"/>
        <v/>
      </c>
      <c r="U299" s="1" t="str">
        <f t="shared" si="17"/>
        <v/>
      </c>
      <c r="AE299" s="30" t="s">
        <v>1658</v>
      </c>
      <c r="AF299" s="30">
        <v>639111</v>
      </c>
    </row>
    <row r="300" spans="16:32" x14ac:dyDescent="0.25">
      <c r="P300" t="str">
        <f t="shared" si="16"/>
        <v/>
      </c>
      <c r="U300" s="1" t="str">
        <f t="shared" si="17"/>
        <v/>
      </c>
      <c r="AE300" s="29" t="s">
        <v>1468</v>
      </c>
      <c r="AF300" s="29">
        <v>639110</v>
      </c>
    </row>
    <row r="301" spans="16:32" x14ac:dyDescent="0.25">
      <c r="P301" t="str">
        <f t="shared" si="16"/>
        <v/>
      </c>
      <c r="U301" s="1" t="str">
        <f t="shared" si="17"/>
        <v/>
      </c>
      <c r="AE301" s="29" t="s">
        <v>1278</v>
      </c>
      <c r="AF301" s="29">
        <v>639109</v>
      </c>
    </row>
    <row r="302" spans="16:32" x14ac:dyDescent="0.25">
      <c r="P302" t="str">
        <f t="shared" si="16"/>
        <v/>
      </c>
      <c r="U302" s="1" t="str">
        <f t="shared" si="17"/>
        <v/>
      </c>
      <c r="AE302" s="29" t="s">
        <v>1088</v>
      </c>
      <c r="AF302" s="29">
        <v>639108</v>
      </c>
    </row>
    <row r="303" spans="16:32" x14ac:dyDescent="0.25">
      <c r="P303" t="str">
        <f t="shared" si="16"/>
        <v/>
      </c>
      <c r="U303" s="1" t="str">
        <f t="shared" si="17"/>
        <v/>
      </c>
      <c r="AE303" s="29" t="s">
        <v>2610</v>
      </c>
      <c r="AF303" s="29">
        <v>639128</v>
      </c>
    </row>
    <row r="304" spans="16:32" x14ac:dyDescent="0.25">
      <c r="P304" t="str">
        <f t="shared" si="16"/>
        <v/>
      </c>
      <c r="U304" s="1" t="str">
        <f t="shared" si="17"/>
        <v/>
      </c>
      <c r="AE304" s="29" t="s">
        <v>900</v>
      </c>
      <c r="AF304" s="29">
        <v>639119</v>
      </c>
    </row>
    <row r="305" spans="16:32" x14ac:dyDescent="0.25">
      <c r="P305" t="str">
        <f t="shared" si="16"/>
        <v/>
      </c>
      <c r="U305" s="1" t="str">
        <f t="shared" si="17"/>
        <v/>
      </c>
      <c r="AE305" s="29" t="s">
        <v>710</v>
      </c>
      <c r="AF305" s="29">
        <v>639118</v>
      </c>
    </row>
    <row r="306" spans="16:32" x14ac:dyDescent="0.25">
      <c r="P306" t="str">
        <f t="shared" si="16"/>
        <v/>
      </c>
      <c r="U306" s="1" t="str">
        <f t="shared" si="17"/>
        <v/>
      </c>
      <c r="AE306" s="29" t="s">
        <v>252</v>
      </c>
      <c r="AF306" s="29">
        <v>639117</v>
      </c>
    </row>
    <row r="307" spans="16:32" x14ac:dyDescent="0.25">
      <c r="P307" t="str">
        <f t="shared" si="16"/>
        <v/>
      </c>
      <c r="U307" s="1" t="str">
        <f t="shared" si="17"/>
        <v/>
      </c>
      <c r="AE307" s="29" t="s">
        <v>2420</v>
      </c>
      <c r="AF307" s="29">
        <v>639127</v>
      </c>
    </row>
    <row r="308" spans="16:32" x14ac:dyDescent="0.25">
      <c r="P308" t="str">
        <f t="shared" si="16"/>
        <v/>
      </c>
      <c r="U308" s="1" t="str">
        <f t="shared" si="17"/>
        <v/>
      </c>
      <c r="AE308" s="29" t="s">
        <v>2230</v>
      </c>
      <c r="AF308" s="29">
        <v>639126</v>
      </c>
    </row>
    <row r="309" spans="16:32" x14ac:dyDescent="0.25">
      <c r="P309" t="str">
        <f t="shared" si="16"/>
        <v/>
      </c>
      <c r="U309" s="1" t="str">
        <f t="shared" si="17"/>
        <v/>
      </c>
      <c r="AE309" s="29" t="s">
        <v>2040</v>
      </c>
      <c r="AF309" s="29">
        <v>639125</v>
      </c>
    </row>
    <row r="310" spans="16:32" x14ac:dyDescent="0.25">
      <c r="U310" s="1" t="str">
        <f t="shared" si="17"/>
        <v/>
      </c>
      <c r="AE310" s="29" t="s">
        <v>1850</v>
      </c>
      <c r="AF310" s="29">
        <v>639124</v>
      </c>
    </row>
    <row r="311" spans="16:32" x14ac:dyDescent="0.25">
      <c r="U311" s="1" t="str">
        <f t="shared" si="17"/>
        <v/>
      </c>
      <c r="AE311" s="29" t="s">
        <v>1660</v>
      </c>
      <c r="AF311" s="29">
        <v>639123</v>
      </c>
    </row>
    <row r="312" spans="16:32" x14ac:dyDescent="0.25">
      <c r="U312" s="1" t="str">
        <f t="shared" si="17"/>
        <v/>
      </c>
      <c r="AE312" s="29" t="s">
        <v>1470</v>
      </c>
      <c r="AF312" s="29">
        <v>639122</v>
      </c>
    </row>
    <row r="313" spans="16:32" x14ac:dyDescent="0.25">
      <c r="U313" s="1" t="str">
        <f t="shared" si="17"/>
        <v/>
      </c>
      <c r="AE313" s="29" t="s">
        <v>1280</v>
      </c>
      <c r="AF313" s="29">
        <v>639121</v>
      </c>
    </row>
    <row r="314" spans="16:32" x14ac:dyDescent="0.25">
      <c r="U314" s="1" t="str">
        <f t="shared" si="17"/>
        <v/>
      </c>
      <c r="AE314" s="29" t="s">
        <v>1090</v>
      </c>
      <c r="AF314" s="29">
        <v>639120</v>
      </c>
    </row>
    <row r="315" spans="16:32" x14ac:dyDescent="0.25">
      <c r="U315" s="1" t="str">
        <f t="shared" si="17"/>
        <v/>
      </c>
      <c r="AE315" s="29" t="s">
        <v>2612</v>
      </c>
      <c r="AF315" s="29">
        <v>639140</v>
      </c>
    </row>
    <row r="316" spans="16:32" x14ac:dyDescent="0.25">
      <c r="U316" s="1" t="str">
        <f t="shared" si="17"/>
        <v/>
      </c>
      <c r="AE316" s="29" t="s">
        <v>902</v>
      </c>
      <c r="AF316" s="29">
        <v>639131</v>
      </c>
    </row>
    <row r="317" spans="16:32" x14ac:dyDescent="0.25">
      <c r="U317" s="1" t="str">
        <f t="shared" si="17"/>
        <v/>
      </c>
      <c r="AE317" s="29" t="s">
        <v>712</v>
      </c>
      <c r="AF317" s="29">
        <v>639130</v>
      </c>
    </row>
    <row r="318" spans="16:32" x14ac:dyDescent="0.25">
      <c r="U318" s="1" t="str">
        <f t="shared" si="17"/>
        <v/>
      </c>
      <c r="AE318" s="29" t="s">
        <v>257</v>
      </c>
      <c r="AF318" s="29">
        <v>639129</v>
      </c>
    </row>
    <row r="319" spans="16:32" x14ac:dyDescent="0.25">
      <c r="U319" s="1" t="str">
        <f t="shared" si="17"/>
        <v/>
      </c>
      <c r="AE319" s="29" t="s">
        <v>2422</v>
      </c>
      <c r="AF319" s="29">
        <v>639139</v>
      </c>
    </row>
    <row r="320" spans="16:32" x14ac:dyDescent="0.25">
      <c r="U320" s="1" t="str">
        <f t="shared" si="17"/>
        <v/>
      </c>
      <c r="AE320" s="29" t="s">
        <v>2232</v>
      </c>
      <c r="AF320" s="29">
        <v>639138</v>
      </c>
    </row>
    <row r="321" spans="21:32" x14ac:dyDescent="0.25">
      <c r="U321" s="1" t="str">
        <f t="shared" si="17"/>
        <v/>
      </c>
      <c r="AE321" s="29" t="s">
        <v>2042</v>
      </c>
      <c r="AF321" s="29">
        <v>639137</v>
      </c>
    </row>
    <row r="322" spans="21:32" x14ac:dyDescent="0.25">
      <c r="U322" s="1" t="str">
        <f t="shared" si="17"/>
        <v/>
      </c>
      <c r="AE322" s="29" t="s">
        <v>1852</v>
      </c>
      <c r="AF322" s="29">
        <v>639136</v>
      </c>
    </row>
    <row r="323" spans="21:32" x14ac:dyDescent="0.25">
      <c r="U323" s="1" t="str">
        <f t="shared" si="17"/>
        <v/>
      </c>
      <c r="AE323" s="29" t="s">
        <v>1662</v>
      </c>
      <c r="AF323" s="29">
        <v>639135</v>
      </c>
    </row>
    <row r="324" spans="21:32" x14ac:dyDescent="0.25">
      <c r="U324" s="1" t="str">
        <f t="shared" si="17"/>
        <v/>
      </c>
      <c r="AE324" s="29" t="s">
        <v>1472</v>
      </c>
      <c r="AF324" s="29">
        <v>639134</v>
      </c>
    </row>
    <row r="325" spans="21:32" x14ac:dyDescent="0.25">
      <c r="U325" s="1" t="str">
        <f t="shared" si="17"/>
        <v/>
      </c>
      <c r="AE325" s="29" t="s">
        <v>1282</v>
      </c>
      <c r="AF325" s="29">
        <v>639133</v>
      </c>
    </row>
    <row r="326" spans="21:32" x14ac:dyDescent="0.25">
      <c r="U326" s="1" t="str">
        <f t="shared" si="17"/>
        <v/>
      </c>
      <c r="AE326" s="29" t="s">
        <v>1092</v>
      </c>
      <c r="AF326" s="29">
        <v>639132</v>
      </c>
    </row>
    <row r="327" spans="21:32" x14ac:dyDescent="0.25">
      <c r="U327" s="1" t="str">
        <f t="shared" si="17"/>
        <v/>
      </c>
      <c r="AE327" s="29" t="s">
        <v>2607</v>
      </c>
      <c r="AF327" s="29">
        <v>639152</v>
      </c>
    </row>
    <row r="328" spans="21:32" x14ac:dyDescent="0.25">
      <c r="U328" s="1" t="str">
        <f t="shared" si="17"/>
        <v/>
      </c>
      <c r="AE328" s="29" t="s">
        <v>897</v>
      </c>
      <c r="AF328" s="29">
        <v>639143</v>
      </c>
    </row>
    <row r="329" spans="21:32" x14ac:dyDescent="0.25">
      <c r="U329" s="1" t="str">
        <f t="shared" si="17"/>
        <v/>
      </c>
      <c r="AE329" s="29" t="s">
        <v>707</v>
      </c>
      <c r="AF329" s="29">
        <v>639142</v>
      </c>
    </row>
    <row r="330" spans="21:32" x14ac:dyDescent="0.25">
      <c r="U330" s="1" t="str">
        <f t="shared" si="17"/>
        <v/>
      </c>
      <c r="AE330" s="29" t="s">
        <v>246</v>
      </c>
      <c r="AF330" s="29">
        <v>639141</v>
      </c>
    </row>
    <row r="331" spans="21:32" x14ac:dyDescent="0.25">
      <c r="U331" s="1" t="str">
        <f t="shared" si="17"/>
        <v/>
      </c>
      <c r="AE331" s="29" t="s">
        <v>2417</v>
      </c>
      <c r="AF331" s="29">
        <v>639151</v>
      </c>
    </row>
    <row r="332" spans="21:32" x14ac:dyDescent="0.25">
      <c r="U332" s="1" t="str">
        <f t="shared" si="17"/>
        <v/>
      </c>
      <c r="AE332" s="29" t="s">
        <v>2227</v>
      </c>
      <c r="AF332" s="29">
        <v>639150</v>
      </c>
    </row>
    <row r="333" spans="21:32" x14ac:dyDescent="0.25">
      <c r="U333" s="1" t="str">
        <f t="shared" si="17"/>
        <v/>
      </c>
      <c r="AE333" s="29" t="s">
        <v>2037</v>
      </c>
      <c r="AF333" s="29">
        <v>639149</v>
      </c>
    </row>
    <row r="334" spans="21:32" x14ac:dyDescent="0.25">
      <c r="U334" s="1" t="str">
        <f t="shared" si="17"/>
        <v/>
      </c>
      <c r="AE334" s="29" t="s">
        <v>1847</v>
      </c>
      <c r="AF334" s="29">
        <v>639148</v>
      </c>
    </row>
    <row r="335" spans="21:32" x14ac:dyDescent="0.25">
      <c r="U335" s="1" t="str">
        <f t="shared" si="17"/>
        <v/>
      </c>
      <c r="AE335" s="29" t="s">
        <v>1657</v>
      </c>
      <c r="AF335" s="29">
        <v>639147</v>
      </c>
    </row>
    <row r="336" spans="21:32" x14ac:dyDescent="0.25">
      <c r="U336" s="1" t="str">
        <f t="shared" si="17"/>
        <v/>
      </c>
      <c r="AE336" s="29" t="s">
        <v>1467</v>
      </c>
      <c r="AF336" s="29">
        <v>639146</v>
      </c>
    </row>
    <row r="337" spans="21:32" x14ac:dyDescent="0.25">
      <c r="U337" s="1" t="str">
        <f t="shared" si="17"/>
        <v/>
      </c>
      <c r="AE337" s="29" t="s">
        <v>1277</v>
      </c>
      <c r="AF337" s="29">
        <v>639145</v>
      </c>
    </row>
    <row r="338" spans="21:32" x14ac:dyDescent="0.25">
      <c r="U338" s="1" t="str">
        <f t="shared" si="17"/>
        <v/>
      </c>
      <c r="AE338" s="29" t="s">
        <v>1087</v>
      </c>
      <c r="AF338" s="29">
        <v>639144</v>
      </c>
    </row>
    <row r="339" spans="21:32" x14ac:dyDescent="0.25">
      <c r="U339" s="1" t="str">
        <f t="shared" si="17"/>
        <v/>
      </c>
      <c r="AE339" s="29" t="s">
        <v>2609</v>
      </c>
      <c r="AF339" s="29">
        <v>639164</v>
      </c>
    </row>
    <row r="340" spans="21:32" x14ac:dyDescent="0.25">
      <c r="U340" s="1" t="str">
        <f t="shared" si="17"/>
        <v/>
      </c>
      <c r="AE340" s="29" t="s">
        <v>899</v>
      </c>
      <c r="AF340" s="29">
        <v>639155</v>
      </c>
    </row>
    <row r="341" spans="21:32" x14ac:dyDescent="0.25">
      <c r="U341" s="1" t="str">
        <f t="shared" si="17"/>
        <v/>
      </c>
      <c r="AE341" s="29" t="s">
        <v>709</v>
      </c>
      <c r="AF341" s="29">
        <v>639154</v>
      </c>
    </row>
    <row r="342" spans="21:32" x14ac:dyDescent="0.25">
      <c r="U342" s="1" t="str">
        <f t="shared" si="17"/>
        <v/>
      </c>
      <c r="AE342" s="29" t="s">
        <v>250</v>
      </c>
      <c r="AF342" s="29">
        <v>639153</v>
      </c>
    </row>
    <row r="343" spans="21:32" x14ac:dyDescent="0.25">
      <c r="U343" s="1" t="str">
        <f t="shared" si="17"/>
        <v/>
      </c>
      <c r="AE343" s="29" t="s">
        <v>2419</v>
      </c>
      <c r="AF343" s="29">
        <v>639163</v>
      </c>
    </row>
    <row r="344" spans="21:32" x14ac:dyDescent="0.25">
      <c r="U344" s="1" t="str">
        <f t="shared" si="17"/>
        <v/>
      </c>
      <c r="AE344" s="29" t="s">
        <v>2229</v>
      </c>
      <c r="AF344" s="29">
        <v>639162</v>
      </c>
    </row>
    <row r="345" spans="21:32" x14ac:dyDescent="0.25">
      <c r="U345" s="1" t="str">
        <f t="shared" si="17"/>
        <v/>
      </c>
      <c r="AE345" s="29" t="s">
        <v>2039</v>
      </c>
      <c r="AF345" s="29">
        <v>639161</v>
      </c>
    </row>
    <row r="346" spans="21:32" x14ac:dyDescent="0.25">
      <c r="U346" s="1" t="str">
        <f t="shared" si="17"/>
        <v/>
      </c>
      <c r="AE346" s="29" t="s">
        <v>1849</v>
      </c>
      <c r="AF346" s="29">
        <v>639160</v>
      </c>
    </row>
    <row r="347" spans="21:32" x14ac:dyDescent="0.25">
      <c r="U347" s="1" t="str">
        <f t="shared" si="17"/>
        <v/>
      </c>
      <c r="AE347" s="29" t="s">
        <v>1659</v>
      </c>
      <c r="AF347" s="29">
        <v>639159</v>
      </c>
    </row>
    <row r="348" spans="21:32" x14ac:dyDescent="0.25">
      <c r="U348" s="1" t="str">
        <f t="shared" si="17"/>
        <v/>
      </c>
      <c r="AE348" s="29" t="s">
        <v>1469</v>
      </c>
      <c r="AF348" s="29">
        <v>639158</v>
      </c>
    </row>
    <row r="349" spans="21:32" x14ac:dyDescent="0.25">
      <c r="U349" s="1" t="str">
        <f t="shared" ref="U349:U412" si="18">IF(S349=$B$15,T349,"")</f>
        <v/>
      </c>
      <c r="AE349" s="29" t="s">
        <v>1279</v>
      </c>
      <c r="AF349" s="29">
        <v>639157</v>
      </c>
    </row>
    <row r="350" spans="21:32" x14ac:dyDescent="0.25">
      <c r="U350" s="1" t="str">
        <f t="shared" si="18"/>
        <v/>
      </c>
      <c r="AE350" s="29" t="s">
        <v>1089</v>
      </c>
      <c r="AF350" s="29">
        <v>639156</v>
      </c>
    </row>
    <row r="351" spans="21:32" x14ac:dyDescent="0.25">
      <c r="U351" s="1" t="str">
        <f t="shared" si="18"/>
        <v/>
      </c>
      <c r="AE351" s="29" t="s">
        <v>2611</v>
      </c>
      <c r="AF351" s="29">
        <v>639176</v>
      </c>
    </row>
    <row r="352" spans="21:32" x14ac:dyDescent="0.25">
      <c r="U352" s="1" t="str">
        <f t="shared" si="18"/>
        <v/>
      </c>
      <c r="AE352" s="29" t="s">
        <v>901</v>
      </c>
      <c r="AF352" s="29">
        <v>639167</v>
      </c>
    </row>
    <row r="353" spans="21:32" x14ac:dyDescent="0.25">
      <c r="U353" s="1" t="str">
        <f t="shared" si="18"/>
        <v/>
      </c>
      <c r="AE353" s="29" t="s">
        <v>711</v>
      </c>
      <c r="AF353" s="29">
        <v>639166</v>
      </c>
    </row>
    <row r="354" spans="21:32" x14ac:dyDescent="0.25">
      <c r="U354" s="1" t="str">
        <f t="shared" si="18"/>
        <v/>
      </c>
      <c r="AE354" s="29" t="s">
        <v>254</v>
      </c>
      <c r="AF354" s="29">
        <v>639165</v>
      </c>
    </row>
    <row r="355" spans="21:32" x14ac:dyDescent="0.25">
      <c r="U355" s="1" t="str">
        <f t="shared" si="18"/>
        <v/>
      </c>
      <c r="AE355" s="29" t="s">
        <v>2421</v>
      </c>
      <c r="AF355" s="29">
        <v>639175</v>
      </c>
    </row>
    <row r="356" spans="21:32" x14ac:dyDescent="0.25">
      <c r="U356" s="1" t="str">
        <f t="shared" si="18"/>
        <v/>
      </c>
      <c r="AE356" s="29" t="s">
        <v>2231</v>
      </c>
      <c r="AF356" s="29">
        <v>639174</v>
      </c>
    </row>
    <row r="357" spans="21:32" x14ac:dyDescent="0.25">
      <c r="U357" s="1" t="str">
        <f t="shared" si="18"/>
        <v/>
      </c>
      <c r="AE357" s="29" t="s">
        <v>2041</v>
      </c>
      <c r="AF357" s="29">
        <v>639173</v>
      </c>
    </row>
    <row r="358" spans="21:32" x14ac:dyDescent="0.25">
      <c r="U358" s="1" t="str">
        <f t="shared" si="18"/>
        <v/>
      </c>
      <c r="AE358" s="29" t="s">
        <v>1851</v>
      </c>
      <c r="AF358" s="29">
        <v>639172</v>
      </c>
    </row>
    <row r="359" spans="21:32" x14ac:dyDescent="0.25">
      <c r="U359" s="1" t="str">
        <f t="shared" si="18"/>
        <v/>
      </c>
      <c r="AE359" s="29" t="s">
        <v>1661</v>
      </c>
      <c r="AF359" s="29">
        <v>639171</v>
      </c>
    </row>
    <row r="360" spans="21:32" x14ac:dyDescent="0.25">
      <c r="U360" s="1" t="str">
        <f t="shared" si="18"/>
        <v/>
      </c>
      <c r="AE360" s="29" t="s">
        <v>1471</v>
      </c>
      <c r="AF360" s="29">
        <v>639170</v>
      </c>
    </row>
    <row r="361" spans="21:32" x14ac:dyDescent="0.25">
      <c r="U361" s="1" t="str">
        <f t="shared" si="18"/>
        <v/>
      </c>
      <c r="AE361" s="29" t="s">
        <v>1281</v>
      </c>
      <c r="AF361" s="29">
        <v>639169</v>
      </c>
    </row>
    <row r="362" spans="21:32" x14ac:dyDescent="0.25">
      <c r="U362" s="1" t="str">
        <f t="shared" si="18"/>
        <v/>
      </c>
      <c r="AE362" s="29" t="s">
        <v>1091</v>
      </c>
      <c r="AF362" s="29">
        <v>639168</v>
      </c>
    </row>
    <row r="363" spans="21:32" x14ac:dyDescent="0.25">
      <c r="U363" s="1" t="str">
        <f t="shared" si="18"/>
        <v/>
      </c>
      <c r="AE363" s="29" t="s">
        <v>2613</v>
      </c>
      <c r="AF363" s="29">
        <v>639188</v>
      </c>
    </row>
    <row r="364" spans="21:32" x14ac:dyDescent="0.25">
      <c r="U364" s="1" t="str">
        <f t="shared" si="18"/>
        <v/>
      </c>
      <c r="AE364" s="29" t="s">
        <v>903</v>
      </c>
      <c r="AF364" s="29">
        <v>639179</v>
      </c>
    </row>
    <row r="365" spans="21:32" x14ac:dyDescent="0.25">
      <c r="U365" s="1" t="str">
        <f t="shared" si="18"/>
        <v/>
      </c>
      <c r="AE365" s="29" t="s">
        <v>713</v>
      </c>
      <c r="AF365" s="29">
        <v>639178</v>
      </c>
    </row>
    <row r="366" spans="21:32" x14ac:dyDescent="0.25">
      <c r="U366" s="1" t="str">
        <f t="shared" si="18"/>
        <v/>
      </c>
      <c r="AE366" s="29" t="s">
        <v>259</v>
      </c>
      <c r="AF366" s="29">
        <v>639177</v>
      </c>
    </row>
    <row r="367" spans="21:32" x14ac:dyDescent="0.25">
      <c r="U367" s="1" t="str">
        <f t="shared" si="18"/>
        <v/>
      </c>
      <c r="AE367" s="29" t="s">
        <v>2423</v>
      </c>
      <c r="AF367" s="29">
        <v>639187</v>
      </c>
    </row>
    <row r="368" spans="21:32" x14ac:dyDescent="0.25">
      <c r="U368" s="1" t="str">
        <f t="shared" si="18"/>
        <v/>
      </c>
      <c r="AE368" s="29" t="s">
        <v>2233</v>
      </c>
      <c r="AF368" s="29">
        <v>639186</v>
      </c>
    </row>
    <row r="369" spans="21:32" x14ac:dyDescent="0.25">
      <c r="U369" s="1" t="str">
        <f t="shared" si="18"/>
        <v/>
      </c>
      <c r="AE369" s="29" t="s">
        <v>2043</v>
      </c>
      <c r="AF369" s="29">
        <v>639185</v>
      </c>
    </row>
    <row r="370" spans="21:32" x14ac:dyDescent="0.25">
      <c r="U370" s="1" t="str">
        <f t="shared" si="18"/>
        <v/>
      </c>
      <c r="AE370" s="29" t="s">
        <v>1853</v>
      </c>
      <c r="AF370" s="29">
        <v>639184</v>
      </c>
    </row>
    <row r="371" spans="21:32" x14ac:dyDescent="0.25">
      <c r="U371" s="1" t="str">
        <f t="shared" si="18"/>
        <v/>
      </c>
      <c r="AE371" s="29" t="s">
        <v>1663</v>
      </c>
      <c r="AF371" s="29">
        <v>639183</v>
      </c>
    </row>
    <row r="372" spans="21:32" x14ac:dyDescent="0.25">
      <c r="U372" s="1" t="str">
        <f t="shared" si="18"/>
        <v/>
      </c>
      <c r="AE372" s="29" t="s">
        <v>1473</v>
      </c>
      <c r="AF372" s="29">
        <v>639182</v>
      </c>
    </row>
    <row r="373" spans="21:32" x14ac:dyDescent="0.25">
      <c r="U373" s="1" t="str">
        <f t="shared" si="18"/>
        <v/>
      </c>
      <c r="AE373" s="29" t="s">
        <v>1283</v>
      </c>
      <c r="AF373" s="29">
        <v>639181</v>
      </c>
    </row>
    <row r="374" spans="21:32" x14ac:dyDescent="0.25">
      <c r="U374" s="1" t="str">
        <f t="shared" si="18"/>
        <v/>
      </c>
      <c r="AE374" s="29" t="s">
        <v>1093</v>
      </c>
      <c r="AF374" s="29">
        <v>639180</v>
      </c>
    </row>
    <row r="375" spans="21:32" x14ac:dyDescent="0.25">
      <c r="U375" s="1" t="str">
        <f t="shared" si="18"/>
        <v/>
      </c>
      <c r="AE375" s="29" t="s">
        <v>245</v>
      </c>
      <c r="AF375" s="29">
        <v>639189</v>
      </c>
    </row>
    <row r="376" spans="21:32" x14ac:dyDescent="0.25">
      <c r="U376" s="1" t="str">
        <f t="shared" si="18"/>
        <v/>
      </c>
      <c r="AE376" s="29" t="s">
        <v>249</v>
      </c>
      <c r="AF376" s="29">
        <v>639190</v>
      </c>
    </row>
    <row r="377" spans="21:32" x14ac:dyDescent="0.25">
      <c r="U377" s="1" t="str">
        <f t="shared" si="18"/>
        <v/>
      </c>
      <c r="AE377" s="29" t="s">
        <v>253</v>
      </c>
      <c r="AF377" s="29">
        <v>639191</v>
      </c>
    </row>
    <row r="378" spans="21:32" x14ac:dyDescent="0.25">
      <c r="U378" s="1" t="str">
        <f t="shared" si="18"/>
        <v/>
      </c>
      <c r="AE378" s="29" t="s">
        <v>256</v>
      </c>
      <c r="AF378" s="29">
        <v>639192</v>
      </c>
    </row>
    <row r="379" spans="21:32" x14ac:dyDescent="0.25">
      <c r="U379" s="1" t="str">
        <f t="shared" si="18"/>
        <v/>
      </c>
      <c r="AE379" s="29" t="s">
        <v>247</v>
      </c>
      <c r="AF379" s="29">
        <v>639193</v>
      </c>
    </row>
    <row r="380" spans="21:32" x14ac:dyDescent="0.25">
      <c r="U380" s="1" t="str">
        <f t="shared" si="18"/>
        <v/>
      </c>
      <c r="AE380" s="29" t="s">
        <v>251</v>
      </c>
      <c r="AF380" s="29">
        <v>639194</v>
      </c>
    </row>
    <row r="381" spans="21:32" x14ac:dyDescent="0.25">
      <c r="U381" s="1" t="str">
        <f t="shared" si="18"/>
        <v/>
      </c>
      <c r="AE381" s="29" t="s">
        <v>255</v>
      </c>
      <c r="AF381" s="29">
        <v>639195</v>
      </c>
    </row>
    <row r="382" spans="21:32" x14ac:dyDescent="0.25">
      <c r="U382" s="1" t="str">
        <f t="shared" si="18"/>
        <v/>
      </c>
      <c r="AE382" s="29" t="s">
        <v>258</v>
      </c>
      <c r="AF382" s="29">
        <v>639196</v>
      </c>
    </row>
    <row r="383" spans="21:32" x14ac:dyDescent="0.25">
      <c r="U383" s="1" t="str">
        <f t="shared" si="18"/>
        <v/>
      </c>
      <c r="AE383" s="29" t="s">
        <v>261</v>
      </c>
      <c r="AF383" s="29">
        <v>642350</v>
      </c>
    </row>
    <row r="384" spans="21:32" x14ac:dyDescent="0.25">
      <c r="U384" s="1" t="str">
        <f t="shared" si="18"/>
        <v/>
      </c>
      <c r="AE384" s="29" t="s">
        <v>266</v>
      </c>
      <c r="AF384" s="29">
        <v>642364</v>
      </c>
    </row>
    <row r="385" spans="21:32" x14ac:dyDescent="0.25">
      <c r="U385" s="1" t="str">
        <f t="shared" si="18"/>
        <v/>
      </c>
      <c r="AE385" s="29" t="s">
        <v>273</v>
      </c>
      <c r="AF385" s="29">
        <v>642365</v>
      </c>
    </row>
    <row r="386" spans="21:32" x14ac:dyDescent="0.25">
      <c r="U386" s="1" t="str">
        <f t="shared" si="18"/>
        <v/>
      </c>
      <c r="AE386" s="29" t="s">
        <v>279</v>
      </c>
      <c r="AF386" s="29">
        <v>642366</v>
      </c>
    </row>
    <row r="387" spans="21:32" x14ac:dyDescent="0.25">
      <c r="U387" s="1" t="str">
        <f t="shared" si="18"/>
        <v/>
      </c>
      <c r="AE387" s="29" t="s">
        <v>284</v>
      </c>
      <c r="AF387" s="29">
        <v>639211</v>
      </c>
    </row>
    <row r="388" spans="21:32" x14ac:dyDescent="0.25">
      <c r="U388" s="1" t="str">
        <f t="shared" si="18"/>
        <v/>
      </c>
      <c r="AE388" s="29" t="s">
        <v>290</v>
      </c>
      <c r="AF388" s="29">
        <v>639295</v>
      </c>
    </row>
    <row r="389" spans="21:32" x14ac:dyDescent="0.25">
      <c r="U389" s="1" t="str">
        <f t="shared" si="18"/>
        <v/>
      </c>
      <c r="AE389" s="29" t="s">
        <v>296</v>
      </c>
      <c r="AF389" s="29">
        <v>639296</v>
      </c>
    </row>
    <row r="390" spans="21:32" x14ac:dyDescent="0.25">
      <c r="U390" s="1" t="str">
        <f t="shared" si="18"/>
        <v/>
      </c>
      <c r="AE390" s="29" t="s">
        <v>302</v>
      </c>
      <c r="AF390" s="29">
        <v>639297</v>
      </c>
    </row>
    <row r="391" spans="21:32" x14ac:dyDescent="0.25">
      <c r="U391" s="1" t="str">
        <f t="shared" si="18"/>
        <v/>
      </c>
      <c r="AE391" s="29" t="s">
        <v>308</v>
      </c>
      <c r="AF391" s="29">
        <v>639298</v>
      </c>
    </row>
    <row r="392" spans="21:32" x14ac:dyDescent="0.25">
      <c r="U392" s="1" t="str">
        <f t="shared" si="18"/>
        <v/>
      </c>
      <c r="AE392" s="29" t="s">
        <v>314</v>
      </c>
      <c r="AF392" s="29">
        <v>639299</v>
      </c>
    </row>
    <row r="393" spans="21:32" x14ac:dyDescent="0.25">
      <c r="U393" s="1" t="str">
        <f t="shared" si="18"/>
        <v/>
      </c>
      <c r="AE393" s="29" t="s">
        <v>320</v>
      </c>
      <c r="AF393" s="29">
        <v>639300</v>
      </c>
    </row>
    <row r="394" spans="21:32" x14ac:dyDescent="0.25">
      <c r="U394" s="1" t="str">
        <f t="shared" si="18"/>
        <v/>
      </c>
      <c r="AE394" s="29" t="s">
        <v>262</v>
      </c>
      <c r="AF394" s="29">
        <v>639212</v>
      </c>
    </row>
    <row r="395" spans="21:32" x14ac:dyDescent="0.25">
      <c r="U395" s="1" t="str">
        <f t="shared" si="18"/>
        <v/>
      </c>
      <c r="AE395" s="29" t="s">
        <v>269</v>
      </c>
      <c r="AF395" s="29">
        <v>639301</v>
      </c>
    </row>
    <row r="396" spans="21:32" x14ac:dyDescent="0.25">
      <c r="U396" s="1" t="str">
        <f t="shared" si="18"/>
        <v/>
      </c>
      <c r="AE396" s="29" t="s">
        <v>275</v>
      </c>
      <c r="AF396" s="29">
        <v>639302</v>
      </c>
    </row>
    <row r="397" spans="21:32" x14ac:dyDescent="0.25">
      <c r="U397" s="1" t="str">
        <f t="shared" si="18"/>
        <v/>
      </c>
      <c r="AE397" s="29" t="s">
        <v>280</v>
      </c>
      <c r="AF397" s="29">
        <v>639303</v>
      </c>
    </row>
    <row r="398" spans="21:32" x14ac:dyDescent="0.25">
      <c r="U398" s="1" t="str">
        <f t="shared" si="18"/>
        <v/>
      </c>
      <c r="AE398" s="29" t="s">
        <v>286</v>
      </c>
      <c r="AF398" s="29">
        <v>639213</v>
      </c>
    </row>
    <row r="399" spans="21:32" x14ac:dyDescent="0.25">
      <c r="U399" s="1" t="str">
        <f t="shared" si="18"/>
        <v/>
      </c>
      <c r="AE399" s="29" t="s">
        <v>293</v>
      </c>
      <c r="AF399" s="29">
        <v>639304</v>
      </c>
    </row>
    <row r="400" spans="21:32" x14ac:dyDescent="0.25">
      <c r="U400" s="1" t="str">
        <f t="shared" si="18"/>
        <v/>
      </c>
      <c r="AE400" s="29" t="s">
        <v>299</v>
      </c>
      <c r="AF400" s="29">
        <v>639305</v>
      </c>
    </row>
    <row r="401" spans="21:32" x14ac:dyDescent="0.25">
      <c r="U401" s="1" t="str">
        <f t="shared" si="18"/>
        <v/>
      </c>
      <c r="AE401" s="29" t="s">
        <v>305</v>
      </c>
      <c r="AF401" s="29">
        <v>639306</v>
      </c>
    </row>
    <row r="402" spans="21:32" x14ac:dyDescent="0.25">
      <c r="U402" s="1" t="str">
        <f t="shared" si="18"/>
        <v/>
      </c>
      <c r="AE402" s="29" t="s">
        <v>311</v>
      </c>
      <c r="AF402" s="29">
        <v>639307</v>
      </c>
    </row>
    <row r="403" spans="21:32" x14ac:dyDescent="0.25">
      <c r="U403" s="1" t="str">
        <f t="shared" si="18"/>
        <v/>
      </c>
      <c r="AE403" s="29" t="s">
        <v>317</v>
      </c>
      <c r="AF403" s="29">
        <v>639308</v>
      </c>
    </row>
    <row r="404" spans="21:32" x14ac:dyDescent="0.25">
      <c r="U404" s="1" t="str">
        <f t="shared" si="18"/>
        <v/>
      </c>
      <c r="AE404" s="29" t="s">
        <v>323</v>
      </c>
      <c r="AF404" s="29">
        <v>639309</v>
      </c>
    </row>
    <row r="405" spans="21:32" x14ac:dyDescent="0.25">
      <c r="U405" s="1" t="str">
        <f t="shared" si="18"/>
        <v/>
      </c>
      <c r="AE405" s="29" t="s">
        <v>264</v>
      </c>
      <c r="AF405" s="29">
        <v>639197</v>
      </c>
    </row>
    <row r="406" spans="21:32" x14ac:dyDescent="0.25">
      <c r="U406" s="1" t="str">
        <f t="shared" si="18"/>
        <v/>
      </c>
      <c r="AE406" s="29" t="s">
        <v>270</v>
      </c>
      <c r="AF406" s="29">
        <v>639235</v>
      </c>
    </row>
    <row r="407" spans="21:32" x14ac:dyDescent="0.25">
      <c r="U407" s="1" t="str">
        <f t="shared" si="18"/>
        <v/>
      </c>
      <c r="AE407" s="29" t="s">
        <v>276</v>
      </c>
      <c r="AF407" s="29">
        <v>639236</v>
      </c>
    </row>
    <row r="408" spans="21:32" x14ac:dyDescent="0.25">
      <c r="U408" s="1" t="str">
        <f t="shared" si="18"/>
        <v/>
      </c>
      <c r="AE408" s="29" t="s">
        <v>283</v>
      </c>
      <c r="AF408" s="29">
        <v>639237</v>
      </c>
    </row>
    <row r="409" spans="21:32" x14ac:dyDescent="0.25">
      <c r="U409" s="1" t="str">
        <f t="shared" si="18"/>
        <v/>
      </c>
      <c r="AE409" s="29" t="s">
        <v>288</v>
      </c>
      <c r="AF409" s="29">
        <v>639198</v>
      </c>
    </row>
    <row r="410" spans="21:32" x14ac:dyDescent="0.25">
      <c r="U410" s="1" t="str">
        <f t="shared" si="18"/>
        <v/>
      </c>
      <c r="AE410" s="29" t="s">
        <v>295</v>
      </c>
      <c r="AF410" s="29">
        <v>639238</v>
      </c>
    </row>
    <row r="411" spans="21:32" x14ac:dyDescent="0.25">
      <c r="U411" s="1" t="str">
        <f t="shared" si="18"/>
        <v/>
      </c>
      <c r="AE411" s="29" t="s">
        <v>301</v>
      </c>
      <c r="AF411" s="29">
        <v>639239</v>
      </c>
    </row>
    <row r="412" spans="21:32" x14ac:dyDescent="0.25">
      <c r="U412" s="1" t="str">
        <f t="shared" si="18"/>
        <v/>
      </c>
      <c r="AE412" s="29" t="s">
        <v>306</v>
      </c>
      <c r="AF412" s="29">
        <v>639240</v>
      </c>
    </row>
    <row r="413" spans="21:32" x14ac:dyDescent="0.25">
      <c r="U413" s="1" t="str">
        <f t="shared" ref="U413:U476" si="19">IF(S413=$B$15,T413,"")</f>
        <v/>
      </c>
      <c r="AE413" s="29" t="s">
        <v>312</v>
      </c>
      <c r="AF413" s="29">
        <v>639241</v>
      </c>
    </row>
    <row r="414" spans="21:32" x14ac:dyDescent="0.25">
      <c r="U414" s="1" t="str">
        <f t="shared" si="19"/>
        <v/>
      </c>
      <c r="AE414" s="29" t="s">
        <v>319</v>
      </c>
      <c r="AF414" s="29">
        <v>639242</v>
      </c>
    </row>
    <row r="415" spans="21:32" x14ac:dyDescent="0.25">
      <c r="U415" s="1" t="str">
        <f t="shared" si="19"/>
        <v/>
      </c>
      <c r="AE415" s="29" t="s">
        <v>324</v>
      </c>
      <c r="AF415" s="29">
        <v>639243</v>
      </c>
    </row>
    <row r="416" spans="21:32" x14ac:dyDescent="0.25">
      <c r="U416" s="1" t="str">
        <f t="shared" si="19"/>
        <v/>
      </c>
      <c r="AE416" s="29" t="s">
        <v>260</v>
      </c>
      <c r="AF416" s="29">
        <v>642351</v>
      </c>
    </row>
    <row r="417" spans="21:32" x14ac:dyDescent="0.25">
      <c r="U417" s="1" t="str">
        <f t="shared" si="19"/>
        <v/>
      </c>
      <c r="AE417" s="29" t="s">
        <v>267</v>
      </c>
      <c r="AF417" s="29">
        <v>642367</v>
      </c>
    </row>
    <row r="418" spans="21:32" x14ac:dyDescent="0.25">
      <c r="U418" s="1" t="str">
        <f t="shared" si="19"/>
        <v/>
      </c>
      <c r="AE418" s="29" t="s">
        <v>272</v>
      </c>
      <c r="AF418" s="29">
        <v>642368</v>
      </c>
    </row>
    <row r="419" spans="21:32" x14ac:dyDescent="0.25">
      <c r="U419" s="1" t="str">
        <f t="shared" si="19"/>
        <v/>
      </c>
      <c r="AE419" s="29" t="s">
        <v>278</v>
      </c>
      <c r="AF419" s="29">
        <v>642369</v>
      </c>
    </row>
    <row r="420" spans="21:32" x14ac:dyDescent="0.25">
      <c r="U420" s="1" t="str">
        <f t="shared" si="19"/>
        <v/>
      </c>
      <c r="AE420" s="29" t="s">
        <v>285</v>
      </c>
      <c r="AF420" s="29">
        <v>639214</v>
      </c>
    </row>
    <row r="421" spans="21:32" x14ac:dyDescent="0.25">
      <c r="U421" s="1" t="str">
        <f t="shared" si="19"/>
        <v/>
      </c>
      <c r="AE421" s="29" t="s">
        <v>291</v>
      </c>
      <c r="AF421" s="29">
        <v>639310</v>
      </c>
    </row>
    <row r="422" spans="21:32" x14ac:dyDescent="0.25">
      <c r="U422" s="1" t="str">
        <f t="shared" si="19"/>
        <v/>
      </c>
      <c r="AE422" s="29" t="s">
        <v>297</v>
      </c>
      <c r="AF422" s="29">
        <v>639311</v>
      </c>
    </row>
    <row r="423" spans="21:32" x14ac:dyDescent="0.25">
      <c r="U423" s="1" t="str">
        <f t="shared" si="19"/>
        <v/>
      </c>
      <c r="AE423" s="29" t="s">
        <v>303</v>
      </c>
      <c r="AF423" s="29">
        <v>639312</v>
      </c>
    </row>
    <row r="424" spans="21:32" x14ac:dyDescent="0.25">
      <c r="U424" s="1" t="str">
        <f t="shared" si="19"/>
        <v/>
      </c>
      <c r="AE424" s="29" t="s">
        <v>309</v>
      </c>
      <c r="AF424" s="29">
        <v>639313</v>
      </c>
    </row>
    <row r="425" spans="21:32" x14ac:dyDescent="0.25">
      <c r="U425" s="1" t="str">
        <f t="shared" si="19"/>
        <v/>
      </c>
      <c r="AE425" s="29" t="s">
        <v>315</v>
      </c>
      <c r="AF425" s="29">
        <v>639314</v>
      </c>
    </row>
    <row r="426" spans="21:32" x14ac:dyDescent="0.25">
      <c r="U426" s="1" t="str">
        <f t="shared" si="19"/>
        <v/>
      </c>
      <c r="AE426" s="29" t="s">
        <v>321</v>
      </c>
      <c r="AF426" s="29">
        <v>639315</v>
      </c>
    </row>
    <row r="427" spans="21:32" x14ac:dyDescent="0.25">
      <c r="U427" s="1" t="str">
        <f t="shared" si="19"/>
        <v/>
      </c>
      <c r="AE427" s="29" t="s">
        <v>263</v>
      </c>
      <c r="AF427" s="29">
        <v>639215</v>
      </c>
    </row>
    <row r="428" spans="21:32" x14ac:dyDescent="0.25">
      <c r="U428" s="1" t="str">
        <f t="shared" si="19"/>
        <v/>
      </c>
      <c r="AE428" s="29" t="s">
        <v>268</v>
      </c>
      <c r="AF428" s="29">
        <v>639316</v>
      </c>
    </row>
    <row r="429" spans="21:32" x14ac:dyDescent="0.25">
      <c r="U429" s="1" t="str">
        <f t="shared" si="19"/>
        <v/>
      </c>
      <c r="AE429" s="29" t="s">
        <v>274</v>
      </c>
      <c r="AF429" s="29">
        <v>639317</v>
      </c>
    </row>
    <row r="430" spans="21:32" x14ac:dyDescent="0.25">
      <c r="U430" s="1" t="str">
        <f t="shared" si="19"/>
        <v/>
      </c>
      <c r="AE430" s="29" t="s">
        <v>281</v>
      </c>
      <c r="AF430" s="29">
        <v>639318</v>
      </c>
    </row>
    <row r="431" spans="21:32" x14ac:dyDescent="0.25">
      <c r="U431" s="1" t="str">
        <f t="shared" si="19"/>
        <v/>
      </c>
      <c r="AE431" s="29" t="s">
        <v>287</v>
      </c>
      <c r="AF431" s="29">
        <v>639216</v>
      </c>
    </row>
    <row r="432" spans="21:32" x14ac:dyDescent="0.25">
      <c r="U432" s="1" t="str">
        <f t="shared" si="19"/>
        <v/>
      </c>
      <c r="AE432" s="29" t="s">
        <v>292</v>
      </c>
      <c r="AF432" s="29">
        <v>639319</v>
      </c>
    </row>
    <row r="433" spans="21:32" x14ac:dyDescent="0.25">
      <c r="U433" s="1" t="str">
        <f t="shared" si="19"/>
        <v/>
      </c>
      <c r="AE433" s="29" t="s">
        <v>298</v>
      </c>
      <c r="AF433" s="29">
        <v>639320</v>
      </c>
    </row>
    <row r="434" spans="21:32" x14ac:dyDescent="0.25">
      <c r="U434" s="1" t="str">
        <f t="shared" si="19"/>
        <v/>
      </c>
      <c r="AE434" s="29" t="s">
        <v>304</v>
      </c>
      <c r="AF434" s="29">
        <v>639321</v>
      </c>
    </row>
    <row r="435" spans="21:32" x14ac:dyDescent="0.25">
      <c r="U435" s="1" t="str">
        <f t="shared" si="19"/>
        <v/>
      </c>
      <c r="AE435" s="29" t="s">
        <v>310</v>
      </c>
      <c r="AF435" s="29">
        <v>639322</v>
      </c>
    </row>
    <row r="436" spans="21:32" x14ac:dyDescent="0.25">
      <c r="U436" s="1" t="str">
        <f t="shared" si="19"/>
        <v/>
      </c>
      <c r="AE436" s="29" t="s">
        <v>316</v>
      </c>
      <c r="AF436" s="29">
        <v>639323</v>
      </c>
    </row>
    <row r="437" spans="21:32" x14ac:dyDescent="0.25">
      <c r="U437" s="1" t="str">
        <f t="shared" si="19"/>
        <v/>
      </c>
      <c r="AE437" s="29" t="s">
        <v>322</v>
      </c>
      <c r="AF437" s="29">
        <v>639324</v>
      </c>
    </row>
    <row r="438" spans="21:32" x14ac:dyDescent="0.25">
      <c r="U438" s="1" t="str">
        <f t="shared" si="19"/>
        <v/>
      </c>
      <c r="AE438" s="29" t="s">
        <v>265</v>
      </c>
      <c r="AF438" s="29">
        <v>639200</v>
      </c>
    </row>
    <row r="439" spans="21:32" x14ac:dyDescent="0.25">
      <c r="U439" s="1" t="str">
        <f t="shared" si="19"/>
        <v/>
      </c>
      <c r="AE439" s="29" t="s">
        <v>271</v>
      </c>
      <c r="AF439" s="29">
        <v>639247</v>
      </c>
    </row>
    <row r="440" spans="21:32" x14ac:dyDescent="0.25">
      <c r="U440" s="1" t="str">
        <f t="shared" si="19"/>
        <v/>
      </c>
      <c r="AE440" s="29" t="s">
        <v>277</v>
      </c>
      <c r="AF440" s="29">
        <v>639248</v>
      </c>
    </row>
    <row r="441" spans="21:32" x14ac:dyDescent="0.25">
      <c r="U441" s="1" t="str">
        <f t="shared" si="19"/>
        <v/>
      </c>
      <c r="AE441" s="29" t="s">
        <v>282</v>
      </c>
      <c r="AF441" s="29">
        <v>639249</v>
      </c>
    </row>
    <row r="442" spans="21:32" x14ac:dyDescent="0.25">
      <c r="U442" s="1" t="str">
        <f t="shared" si="19"/>
        <v/>
      </c>
      <c r="AE442" s="29" t="s">
        <v>289</v>
      </c>
      <c r="AF442" s="29">
        <v>639201</v>
      </c>
    </row>
    <row r="443" spans="21:32" x14ac:dyDescent="0.25">
      <c r="U443" s="1" t="str">
        <f t="shared" si="19"/>
        <v/>
      </c>
      <c r="AE443" s="29" t="s">
        <v>294</v>
      </c>
      <c r="AF443" s="29">
        <v>639250</v>
      </c>
    </row>
    <row r="444" spans="21:32" x14ac:dyDescent="0.25">
      <c r="U444" s="1" t="str">
        <f t="shared" si="19"/>
        <v/>
      </c>
      <c r="AE444" s="29" t="s">
        <v>300</v>
      </c>
      <c r="AF444" s="29">
        <v>639251</v>
      </c>
    </row>
    <row r="445" spans="21:32" x14ac:dyDescent="0.25">
      <c r="U445" s="1" t="str">
        <f t="shared" si="19"/>
        <v/>
      </c>
      <c r="AE445" s="29" t="s">
        <v>307</v>
      </c>
      <c r="AF445" s="29">
        <v>639252</v>
      </c>
    </row>
    <row r="446" spans="21:32" x14ac:dyDescent="0.25">
      <c r="U446" s="1" t="str">
        <f t="shared" si="19"/>
        <v/>
      </c>
      <c r="AE446" s="29" t="s">
        <v>313</v>
      </c>
      <c r="AF446" s="29">
        <v>639253</v>
      </c>
    </row>
    <row r="447" spans="21:32" x14ac:dyDescent="0.25">
      <c r="U447" s="1" t="str">
        <f t="shared" si="19"/>
        <v/>
      </c>
      <c r="AE447" s="29" t="s">
        <v>318</v>
      </c>
      <c r="AF447" s="29">
        <v>639254</v>
      </c>
    </row>
    <row r="448" spans="21:32" x14ac:dyDescent="0.25">
      <c r="U448" s="1" t="str">
        <f t="shared" si="19"/>
        <v/>
      </c>
      <c r="AE448" s="29" t="s">
        <v>325</v>
      </c>
      <c r="AF448" s="29">
        <v>639255</v>
      </c>
    </row>
    <row r="449" spans="21:32" x14ac:dyDescent="0.25">
      <c r="U449" s="1" t="str">
        <f t="shared" si="19"/>
        <v/>
      </c>
      <c r="AE449" s="29" t="s">
        <v>2669</v>
      </c>
      <c r="AF449" s="29">
        <v>522609</v>
      </c>
    </row>
    <row r="450" spans="21:32" x14ac:dyDescent="0.25">
      <c r="U450" s="1" t="str">
        <f t="shared" si="19"/>
        <v/>
      </c>
      <c r="AE450" s="29" t="s">
        <v>960</v>
      </c>
      <c r="AF450" s="29">
        <v>522600</v>
      </c>
    </row>
    <row r="451" spans="21:32" x14ac:dyDescent="0.25">
      <c r="U451" s="1" t="str">
        <f t="shared" si="19"/>
        <v/>
      </c>
      <c r="AE451" s="29" t="s">
        <v>770</v>
      </c>
      <c r="AF451" s="29">
        <v>522599</v>
      </c>
    </row>
    <row r="452" spans="21:32" x14ac:dyDescent="0.25">
      <c r="U452" s="1" t="str">
        <f t="shared" si="19"/>
        <v/>
      </c>
      <c r="AE452" s="29" t="s">
        <v>438</v>
      </c>
      <c r="AF452" s="29">
        <v>522598</v>
      </c>
    </row>
    <row r="453" spans="21:32" x14ac:dyDescent="0.25">
      <c r="U453" s="1" t="str">
        <f t="shared" si="19"/>
        <v/>
      </c>
      <c r="AE453" s="29" t="s">
        <v>2480</v>
      </c>
      <c r="AF453" s="29">
        <v>522608</v>
      </c>
    </row>
    <row r="454" spans="21:32" x14ac:dyDescent="0.25">
      <c r="U454" s="1" t="str">
        <f t="shared" si="19"/>
        <v/>
      </c>
      <c r="AE454" s="29" t="s">
        <v>2290</v>
      </c>
      <c r="AF454" s="29">
        <v>522607</v>
      </c>
    </row>
    <row r="455" spans="21:32" x14ac:dyDescent="0.25">
      <c r="U455" s="1" t="str">
        <f t="shared" si="19"/>
        <v/>
      </c>
      <c r="AE455" s="29" t="s">
        <v>2100</v>
      </c>
      <c r="AF455" s="29">
        <v>522606</v>
      </c>
    </row>
    <row r="456" spans="21:32" x14ac:dyDescent="0.25">
      <c r="U456" s="1" t="str">
        <f t="shared" si="19"/>
        <v/>
      </c>
      <c r="AE456" s="29" t="s">
        <v>1910</v>
      </c>
      <c r="AF456" s="29">
        <v>522605</v>
      </c>
    </row>
    <row r="457" spans="21:32" x14ac:dyDescent="0.25">
      <c r="U457" s="1" t="str">
        <f t="shared" si="19"/>
        <v/>
      </c>
      <c r="AE457" s="29" t="s">
        <v>1720</v>
      </c>
      <c r="AF457" s="29">
        <v>522604</v>
      </c>
    </row>
    <row r="458" spans="21:32" x14ac:dyDescent="0.25">
      <c r="U458" s="1" t="str">
        <f t="shared" si="19"/>
        <v/>
      </c>
      <c r="AE458" s="29" t="s">
        <v>1530</v>
      </c>
      <c r="AF458" s="29">
        <v>522603</v>
      </c>
    </row>
    <row r="459" spans="21:32" x14ac:dyDescent="0.25">
      <c r="U459" s="1" t="str">
        <f t="shared" si="19"/>
        <v/>
      </c>
      <c r="AE459" s="29" t="s">
        <v>1340</v>
      </c>
      <c r="AF459" s="29">
        <v>522602</v>
      </c>
    </row>
    <row r="460" spans="21:32" x14ac:dyDescent="0.25">
      <c r="U460" s="1" t="str">
        <f t="shared" si="19"/>
        <v/>
      </c>
      <c r="AE460" s="29" t="s">
        <v>1150</v>
      </c>
      <c r="AF460" s="29">
        <v>522601</v>
      </c>
    </row>
    <row r="461" spans="21:32" x14ac:dyDescent="0.25">
      <c r="U461" s="1" t="str">
        <f t="shared" si="19"/>
        <v/>
      </c>
      <c r="AE461" s="29" t="s">
        <v>2670</v>
      </c>
      <c r="AF461" s="29">
        <v>522621</v>
      </c>
    </row>
    <row r="462" spans="21:32" x14ac:dyDescent="0.25">
      <c r="U462" s="1" t="str">
        <f t="shared" si="19"/>
        <v/>
      </c>
      <c r="AE462" s="29" t="s">
        <v>961</v>
      </c>
      <c r="AF462" s="29">
        <v>522612</v>
      </c>
    </row>
    <row r="463" spans="21:32" x14ac:dyDescent="0.25">
      <c r="U463" s="1" t="str">
        <f t="shared" si="19"/>
        <v/>
      </c>
      <c r="AE463" s="29" t="s">
        <v>771</v>
      </c>
      <c r="AF463" s="29">
        <v>522611</v>
      </c>
    </row>
    <row r="464" spans="21:32" x14ac:dyDescent="0.25">
      <c r="U464" s="1" t="str">
        <f t="shared" si="19"/>
        <v/>
      </c>
      <c r="AE464" s="29" t="s">
        <v>441</v>
      </c>
      <c r="AF464" s="29">
        <v>522610</v>
      </c>
    </row>
    <row r="465" spans="21:32" x14ac:dyDescent="0.25">
      <c r="U465" s="1" t="str">
        <f t="shared" si="19"/>
        <v/>
      </c>
      <c r="AE465" s="29" t="s">
        <v>2481</v>
      </c>
      <c r="AF465" s="29">
        <v>522620</v>
      </c>
    </row>
    <row r="466" spans="21:32" x14ac:dyDescent="0.25">
      <c r="U466" s="1" t="str">
        <f t="shared" si="19"/>
        <v/>
      </c>
      <c r="AE466" s="29" t="s">
        <v>2291</v>
      </c>
      <c r="AF466" s="29">
        <v>522619</v>
      </c>
    </row>
    <row r="467" spans="21:32" x14ac:dyDescent="0.25">
      <c r="U467" s="1" t="str">
        <f t="shared" si="19"/>
        <v/>
      </c>
      <c r="AE467" s="29" t="s">
        <v>2101</v>
      </c>
      <c r="AF467" s="29">
        <v>522618</v>
      </c>
    </row>
    <row r="468" spans="21:32" x14ac:dyDescent="0.25">
      <c r="U468" s="1" t="str">
        <f t="shared" si="19"/>
        <v/>
      </c>
      <c r="AE468" s="29" t="s">
        <v>1911</v>
      </c>
      <c r="AF468" s="29">
        <v>522617</v>
      </c>
    </row>
    <row r="469" spans="21:32" x14ac:dyDescent="0.25">
      <c r="U469" s="1" t="str">
        <f t="shared" si="19"/>
        <v/>
      </c>
      <c r="AE469" s="29" t="s">
        <v>1721</v>
      </c>
      <c r="AF469" s="29">
        <v>522616</v>
      </c>
    </row>
    <row r="470" spans="21:32" x14ac:dyDescent="0.25">
      <c r="U470" s="1" t="str">
        <f t="shared" si="19"/>
        <v/>
      </c>
      <c r="AE470" s="29" t="s">
        <v>1531</v>
      </c>
      <c r="AF470" s="29">
        <v>522615</v>
      </c>
    </row>
    <row r="471" spans="21:32" x14ac:dyDescent="0.25">
      <c r="U471" s="1" t="str">
        <f t="shared" si="19"/>
        <v/>
      </c>
      <c r="AE471" s="29" t="s">
        <v>1341</v>
      </c>
      <c r="AF471" s="29">
        <v>522614</v>
      </c>
    </row>
    <row r="472" spans="21:32" x14ac:dyDescent="0.25">
      <c r="U472" s="1" t="str">
        <f t="shared" si="19"/>
        <v/>
      </c>
      <c r="AE472" s="29" t="s">
        <v>1151</v>
      </c>
      <c r="AF472" s="29">
        <v>522613</v>
      </c>
    </row>
    <row r="473" spans="21:32" x14ac:dyDescent="0.25">
      <c r="U473" s="1" t="str">
        <f t="shared" si="19"/>
        <v/>
      </c>
      <c r="AE473" s="29" t="s">
        <v>2671</v>
      </c>
      <c r="AF473" s="29">
        <v>522633</v>
      </c>
    </row>
    <row r="474" spans="21:32" x14ac:dyDescent="0.25">
      <c r="U474" s="1" t="str">
        <f t="shared" si="19"/>
        <v/>
      </c>
      <c r="AE474" s="29" t="s">
        <v>962</v>
      </c>
      <c r="AF474" s="29">
        <v>522624</v>
      </c>
    </row>
    <row r="475" spans="21:32" x14ac:dyDescent="0.25">
      <c r="U475" s="1" t="str">
        <f t="shared" si="19"/>
        <v/>
      </c>
      <c r="AE475" s="29" t="s">
        <v>772</v>
      </c>
      <c r="AF475" s="29">
        <v>522623</v>
      </c>
    </row>
    <row r="476" spans="21:32" x14ac:dyDescent="0.25">
      <c r="U476" s="1" t="str">
        <f t="shared" si="19"/>
        <v/>
      </c>
      <c r="AE476" s="29" t="s">
        <v>442</v>
      </c>
      <c r="AF476" s="29">
        <v>522622</v>
      </c>
    </row>
    <row r="477" spans="21:32" x14ac:dyDescent="0.25">
      <c r="U477" s="1" t="str">
        <f t="shared" ref="U477:U540" si="20">IF(S477=$B$15,T477,"")</f>
        <v/>
      </c>
      <c r="AE477" s="29" t="s">
        <v>2482</v>
      </c>
      <c r="AF477" s="29">
        <v>522632</v>
      </c>
    </row>
    <row r="478" spans="21:32" x14ac:dyDescent="0.25">
      <c r="U478" s="1" t="str">
        <f t="shared" si="20"/>
        <v/>
      </c>
      <c r="AE478" s="29" t="s">
        <v>2292</v>
      </c>
      <c r="AF478" s="29">
        <v>522631</v>
      </c>
    </row>
    <row r="479" spans="21:32" x14ac:dyDescent="0.25">
      <c r="U479" s="1" t="str">
        <f t="shared" si="20"/>
        <v/>
      </c>
      <c r="AE479" s="30" t="s">
        <v>2102</v>
      </c>
      <c r="AF479" s="30">
        <v>522630</v>
      </c>
    </row>
    <row r="480" spans="21:32" x14ac:dyDescent="0.25">
      <c r="U480" s="1" t="str">
        <f t="shared" si="20"/>
        <v/>
      </c>
      <c r="AE480" s="29" t="s">
        <v>1912</v>
      </c>
      <c r="AF480" s="29">
        <v>522629</v>
      </c>
    </row>
    <row r="481" spans="21:32" x14ac:dyDescent="0.25">
      <c r="U481" s="1" t="str">
        <f t="shared" si="20"/>
        <v/>
      </c>
      <c r="AE481" s="29" t="s">
        <v>1722</v>
      </c>
      <c r="AF481" s="29">
        <v>522628</v>
      </c>
    </row>
    <row r="482" spans="21:32" x14ac:dyDescent="0.25">
      <c r="U482" s="1" t="str">
        <f t="shared" si="20"/>
        <v/>
      </c>
      <c r="AE482" s="29" t="s">
        <v>1532</v>
      </c>
      <c r="AF482" s="29">
        <v>522627</v>
      </c>
    </row>
    <row r="483" spans="21:32" x14ac:dyDescent="0.25">
      <c r="U483" s="1" t="str">
        <f t="shared" si="20"/>
        <v/>
      </c>
      <c r="AE483" s="29" t="s">
        <v>1342</v>
      </c>
      <c r="AF483" s="29">
        <v>522626</v>
      </c>
    </row>
    <row r="484" spans="21:32" x14ac:dyDescent="0.25">
      <c r="U484" s="1" t="str">
        <f t="shared" si="20"/>
        <v/>
      </c>
      <c r="AE484" s="29" t="s">
        <v>1152</v>
      </c>
      <c r="AF484" s="29">
        <v>522625</v>
      </c>
    </row>
    <row r="485" spans="21:32" x14ac:dyDescent="0.25">
      <c r="U485" s="1" t="str">
        <f t="shared" si="20"/>
        <v/>
      </c>
      <c r="AE485" s="29" t="s">
        <v>2672</v>
      </c>
      <c r="AF485" s="29">
        <v>522645</v>
      </c>
    </row>
    <row r="486" spans="21:32" x14ac:dyDescent="0.25">
      <c r="U486" s="1" t="str">
        <f t="shared" si="20"/>
        <v/>
      </c>
      <c r="AE486" s="29" t="s">
        <v>963</v>
      </c>
      <c r="AF486" s="29">
        <v>522636</v>
      </c>
    </row>
    <row r="487" spans="21:32" x14ac:dyDescent="0.25">
      <c r="U487" s="1" t="str">
        <f t="shared" si="20"/>
        <v/>
      </c>
      <c r="AE487" s="29" t="s">
        <v>773</v>
      </c>
      <c r="AF487" s="29">
        <v>522635</v>
      </c>
    </row>
    <row r="488" spans="21:32" x14ac:dyDescent="0.25">
      <c r="U488" s="1" t="str">
        <f t="shared" si="20"/>
        <v/>
      </c>
      <c r="AE488" s="29" t="s">
        <v>445</v>
      </c>
      <c r="AF488" s="29">
        <v>522634</v>
      </c>
    </row>
    <row r="489" spans="21:32" x14ac:dyDescent="0.25">
      <c r="U489" s="1" t="str">
        <f t="shared" si="20"/>
        <v/>
      </c>
      <c r="AE489" s="29" t="s">
        <v>2483</v>
      </c>
      <c r="AF489" s="29">
        <v>522644</v>
      </c>
    </row>
    <row r="490" spans="21:32" x14ac:dyDescent="0.25">
      <c r="U490" s="1" t="str">
        <f t="shared" si="20"/>
        <v/>
      </c>
      <c r="AE490" s="29" t="s">
        <v>2293</v>
      </c>
      <c r="AF490" s="29">
        <v>522643</v>
      </c>
    </row>
    <row r="491" spans="21:32" x14ac:dyDescent="0.25">
      <c r="U491" s="1" t="str">
        <f t="shared" si="20"/>
        <v/>
      </c>
      <c r="AE491" s="29" t="s">
        <v>2103</v>
      </c>
      <c r="AF491" s="29">
        <v>522642</v>
      </c>
    </row>
    <row r="492" spans="21:32" x14ac:dyDescent="0.25">
      <c r="U492" s="1" t="str">
        <f t="shared" si="20"/>
        <v/>
      </c>
      <c r="AE492" s="29" t="s">
        <v>1913</v>
      </c>
      <c r="AF492" s="29">
        <v>522641</v>
      </c>
    </row>
    <row r="493" spans="21:32" x14ac:dyDescent="0.25">
      <c r="U493" s="1" t="str">
        <f t="shared" si="20"/>
        <v/>
      </c>
      <c r="AE493" s="29" t="s">
        <v>1723</v>
      </c>
      <c r="AF493" s="29">
        <v>522640</v>
      </c>
    </row>
    <row r="494" spans="21:32" x14ac:dyDescent="0.25">
      <c r="U494" s="1" t="str">
        <f t="shared" si="20"/>
        <v/>
      </c>
      <c r="AE494" s="29" t="s">
        <v>1533</v>
      </c>
      <c r="AF494" s="29">
        <v>522639</v>
      </c>
    </row>
    <row r="495" spans="21:32" x14ac:dyDescent="0.25">
      <c r="U495" s="1" t="str">
        <f t="shared" si="20"/>
        <v/>
      </c>
      <c r="AE495" s="29" t="s">
        <v>1343</v>
      </c>
      <c r="AF495" s="29">
        <v>522638</v>
      </c>
    </row>
    <row r="496" spans="21:32" x14ac:dyDescent="0.25">
      <c r="U496" s="1" t="str">
        <f t="shared" si="20"/>
        <v/>
      </c>
      <c r="AE496" s="29" t="s">
        <v>1153</v>
      </c>
      <c r="AF496" s="29">
        <v>522637</v>
      </c>
    </row>
    <row r="497" spans="21:32" x14ac:dyDescent="0.25">
      <c r="U497" s="1" t="str">
        <f t="shared" si="20"/>
        <v/>
      </c>
      <c r="AE497" s="29" t="s">
        <v>439</v>
      </c>
      <c r="AF497" s="29">
        <v>530690</v>
      </c>
    </row>
    <row r="498" spans="21:32" x14ac:dyDescent="0.25">
      <c r="U498" s="1" t="str">
        <f t="shared" si="20"/>
        <v/>
      </c>
      <c r="AE498" s="29" t="s">
        <v>440</v>
      </c>
      <c r="AF498" s="29">
        <v>530691</v>
      </c>
    </row>
    <row r="499" spans="21:32" x14ac:dyDescent="0.25">
      <c r="U499" s="1" t="str">
        <f t="shared" si="20"/>
        <v/>
      </c>
      <c r="AE499" s="29" t="s">
        <v>443</v>
      </c>
      <c r="AF499" s="29">
        <v>530692</v>
      </c>
    </row>
    <row r="500" spans="21:32" x14ac:dyDescent="0.25">
      <c r="U500" s="1" t="str">
        <f t="shared" si="20"/>
        <v/>
      </c>
      <c r="AE500" s="29" t="s">
        <v>444</v>
      </c>
      <c r="AF500" s="29">
        <v>530693</v>
      </c>
    </row>
    <row r="501" spans="21:32" x14ac:dyDescent="0.25">
      <c r="U501" s="1" t="str">
        <f t="shared" si="20"/>
        <v/>
      </c>
      <c r="AE501" s="29" t="s">
        <v>2673</v>
      </c>
      <c r="AF501" s="29">
        <v>522657</v>
      </c>
    </row>
    <row r="502" spans="21:32" x14ac:dyDescent="0.25">
      <c r="U502" s="1" t="str">
        <f t="shared" si="20"/>
        <v/>
      </c>
      <c r="AE502" s="29" t="s">
        <v>964</v>
      </c>
      <c r="AF502" s="29">
        <v>522648</v>
      </c>
    </row>
    <row r="503" spans="21:32" x14ac:dyDescent="0.25">
      <c r="U503" s="1" t="str">
        <f t="shared" si="20"/>
        <v/>
      </c>
      <c r="AE503" s="29" t="s">
        <v>774</v>
      </c>
      <c r="AF503" s="29">
        <v>522647</v>
      </c>
    </row>
    <row r="504" spans="21:32" x14ac:dyDescent="0.25">
      <c r="U504" s="1" t="str">
        <f t="shared" si="20"/>
        <v/>
      </c>
      <c r="AE504" s="29" t="s">
        <v>446</v>
      </c>
      <c r="AF504" s="29">
        <v>522646</v>
      </c>
    </row>
    <row r="505" spans="21:32" x14ac:dyDescent="0.25">
      <c r="U505" s="1" t="str">
        <f t="shared" si="20"/>
        <v/>
      </c>
      <c r="AE505" s="29" t="s">
        <v>2484</v>
      </c>
      <c r="AF505" s="29">
        <v>522656</v>
      </c>
    </row>
    <row r="506" spans="21:32" x14ac:dyDescent="0.25">
      <c r="U506" s="1" t="str">
        <f t="shared" si="20"/>
        <v/>
      </c>
      <c r="AE506" s="29" t="s">
        <v>2294</v>
      </c>
      <c r="AF506" s="29">
        <v>522655</v>
      </c>
    </row>
    <row r="507" spans="21:32" x14ac:dyDescent="0.25">
      <c r="U507" s="1" t="str">
        <f t="shared" si="20"/>
        <v/>
      </c>
      <c r="AE507" s="29" t="s">
        <v>2104</v>
      </c>
      <c r="AF507" s="29">
        <v>522654</v>
      </c>
    </row>
    <row r="508" spans="21:32" x14ac:dyDescent="0.25">
      <c r="U508" s="1" t="str">
        <f t="shared" si="20"/>
        <v/>
      </c>
      <c r="AE508" s="29" t="s">
        <v>1914</v>
      </c>
      <c r="AF508" s="29">
        <v>522653</v>
      </c>
    </row>
    <row r="509" spans="21:32" x14ac:dyDescent="0.25">
      <c r="U509" s="1" t="str">
        <f t="shared" si="20"/>
        <v/>
      </c>
      <c r="AE509" s="29" t="s">
        <v>1724</v>
      </c>
      <c r="AF509" s="29">
        <v>522652</v>
      </c>
    </row>
    <row r="510" spans="21:32" x14ac:dyDescent="0.25">
      <c r="U510" s="1" t="str">
        <f t="shared" si="20"/>
        <v/>
      </c>
      <c r="AE510" s="29" t="s">
        <v>1534</v>
      </c>
      <c r="AF510" s="29">
        <v>522651</v>
      </c>
    </row>
    <row r="511" spans="21:32" x14ac:dyDescent="0.25">
      <c r="U511" s="1" t="str">
        <f t="shared" si="20"/>
        <v/>
      </c>
      <c r="AE511" s="29" t="s">
        <v>1344</v>
      </c>
      <c r="AF511" s="29">
        <v>522650</v>
      </c>
    </row>
    <row r="512" spans="21:32" x14ac:dyDescent="0.25">
      <c r="U512" s="1" t="str">
        <f t="shared" si="20"/>
        <v/>
      </c>
      <c r="AE512" s="29" t="s">
        <v>1154</v>
      </c>
      <c r="AF512" s="29">
        <v>522649</v>
      </c>
    </row>
    <row r="513" spans="21:32" x14ac:dyDescent="0.25">
      <c r="U513" s="1" t="str">
        <f t="shared" si="20"/>
        <v/>
      </c>
      <c r="AE513" s="29" t="s">
        <v>2674</v>
      </c>
      <c r="AF513" s="29">
        <v>522669</v>
      </c>
    </row>
    <row r="514" spans="21:32" x14ac:dyDescent="0.25">
      <c r="U514" s="1" t="str">
        <f t="shared" si="20"/>
        <v/>
      </c>
      <c r="AE514" s="29" t="s">
        <v>965</v>
      </c>
      <c r="AF514" s="29">
        <v>522660</v>
      </c>
    </row>
    <row r="515" spans="21:32" x14ac:dyDescent="0.25">
      <c r="U515" s="1" t="str">
        <f t="shared" si="20"/>
        <v/>
      </c>
      <c r="AE515" s="29" t="s">
        <v>775</v>
      </c>
      <c r="AF515" s="29">
        <v>522659</v>
      </c>
    </row>
    <row r="516" spans="21:32" x14ac:dyDescent="0.25">
      <c r="U516" s="1" t="str">
        <f t="shared" si="20"/>
        <v/>
      </c>
      <c r="AE516" s="29" t="s">
        <v>449</v>
      </c>
      <c r="AF516" s="29">
        <v>522658</v>
      </c>
    </row>
    <row r="517" spans="21:32" x14ac:dyDescent="0.25">
      <c r="U517" s="1" t="str">
        <f t="shared" si="20"/>
        <v/>
      </c>
      <c r="AE517" s="29" t="s">
        <v>2485</v>
      </c>
      <c r="AF517" s="29">
        <v>522668</v>
      </c>
    </row>
    <row r="518" spans="21:32" x14ac:dyDescent="0.25">
      <c r="U518" s="1" t="str">
        <f t="shared" si="20"/>
        <v/>
      </c>
      <c r="AE518" s="29" t="s">
        <v>2295</v>
      </c>
      <c r="AF518" s="29">
        <v>522667</v>
      </c>
    </row>
    <row r="519" spans="21:32" x14ac:dyDescent="0.25">
      <c r="U519" s="1" t="str">
        <f t="shared" si="20"/>
        <v/>
      </c>
      <c r="AE519" s="29" t="s">
        <v>2105</v>
      </c>
      <c r="AF519" s="29">
        <v>522666</v>
      </c>
    </row>
    <row r="520" spans="21:32" x14ac:dyDescent="0.25">
      <c r="U520" s="1" t="str">
        <f t="shared" si="20"/>
        <v/>
      </c>
      <c r="AE520" s="29" t="s">
        <v>1915</v>
      </c>
      <c r="AF520" s="29">
        <v>522665</v>
      </c>
    </row>
    <row r="521" spans="21:32" x14ac:dyDescent="0.25">
      <c r="U521" s="1" t="str">
        <f t="shared" si="20"/>
        <v/>
      </c>
      <c r="AE521" s="29" t="s">
        <v>1725</v>
      </c>
      <c r="AF521" s="29">
        <v>522664</v>
      </c>
    </row>
    <row r="522" spans="21:32" x14ac:dyDescent="0.25">
      <c r="U522" s="1" t="str">
        <f t="shared" si="20"/>
        <v/>
      </c>
      <c r="AE522" s="29" t="s">
        <v>1535</v>
      </c>
      <c r="AF522" s="29">
        <v>522663</v>
      </c>
    </row>
    <row r="523" spans="21:32" x14ac:dyDescent="0.25">
      <c r="U523" s="1" t="str">
        <f t="shared" si="20"/>
        <v/>
      </c>
      <c r="AE523" s="29" t="s">
        <v>1345</v>
      </c>
      <c r="AF523" s="29">
        <v>522662</v>
      </c>
    </row>
    <row r="524" spans="21:32" x14ac:dyDescent="0.25">
      <c r="U524" s="1" t="str">
        <f t="shared" si="20"/>
        <v/>
      </c>
      <c r="AE524" s="29" t="s">
        <v>1155</v>
      </c>
      <c r="AF524" s="29">
        <v>522661</v>
      </c>
    </row>
    <row r="525" spans="21:32" x14ac:dyDescent="0.25">
      <c r="U525" s="1" t="str">
        <f t="shared" si="20"/>
        <v/>
      </c>
      <c r="AE525" s="29" t="s">
        <v>2675</v>
      </c>
      <c r="AF525" s="29">
        <v>522681</v>
      </c>
    </row>
    <row r="526" spans="21:32" x14ac:dyDescent="0.25">
      <c r="U526" s="1" t="str">
        <f t="shared" si="20"/>
        <v/>
      </c>
      <c r="AE526" s="29" t="s">
        <v>966</v>
      </c>
      <c r="AF526" s="29">
        <v>522672</v>
      </c>
    </row>
    <row r="527" spans="21:32" x14ac:dyDescent="0.25">
      <c r="U527" s="1" t="str">
        <f t="shared" si="20"/>
        <v/>
      </c>
      <c r="AE527" s="29" t="s">
        <v>776</v>
      </c>
      <c r="AF527" s="29">
        <v>522671</v>
      </c>
    </row>
    <row r="528" spans="21:32" x14ac:dyDescent="0.25">
      <c r="U528" s="1" t="str">
        <f t="shared" si="20"/>
        <v/>
      </c>
      <c r="AE528" s="29" t="s">
        <v>451</v>
      </c>
      <c r="AF528" s="29">
        <v>522670</v>
      </c>
    </row>
    <row r="529" spans="21:32" x14ac:dyDescent="0.25">
      <c r="U529" s="1" t="str">
        <f t="shared" si="20"/>
        <v/>
      </c>
      <c r="AE529" s="29" t="s">
        <v>2486</v>
      </c>
      <c r="AF529" s="29">
        <v>522680</v>
      </c>
    </row>
    <row r="530" spans="21:32" x14ac:dyDescent="0.25">
      <c r="U530" s="1" t="str">
        <f t="shared" si="20"/>
        <v/>
      </c>
      <c r="AE530" s="29" t="s">
        <v>2296</v>
      </c>
      <c r="AF530" s="29">
        <v>522679</v>
      </c>
    </row>
    <row r="531" spans="21:32" x14ac:dyDescent="0.25">
      <c r="U531" s="1" t="str">
        <f t="shared" si="20"/>
        <v/>
      </c>
      <c r="AE531" s="29" t="s">
        <v>2106</v>
      </c>
      <c r="AF531" s="29">
        <v>522678</v>
      </c>
    </row>
    <row r="532" spans="21:32" x14ac:dyDescent="0.25">
      <c r="U532" s="1" t="str">
        <f t="shared" si="20"/>
        <v/>
      </c>
      <c r="AE532" s="29" t="s">
        <v>1916</v>
      </c>
      <c r="AF532" s="29">
        <v>522677</v>
      </c>
    </row>
    <row r="533" spans="21:32" x14ac:dyDescent="0.25">
      <c r="U533" s="1" t="str">
        <f t="shared" si="20"/>
        <v/>
      </c>
      <c r="AE533" s="30" t="s">
        <v>1726</v>
      </c>
      <c r="AF533" s="30">
        <v>522676</v>
      </c>
    </row>
    <row r="534" spans="21:32" x14ac:dyDescent="0.25">
      <c r="U534" s="1" t="str">
        <f t="shared" si="20"/>
        <v/>
      </c>
      <c r="AE534" s="29" t="s">
        <v>1536</v>
      </c>
      <c r="AF534" s="29">
        <v>522675</v>
      </c>
    </row>
    <row r="535" spans="21:32" x14ac:dyDescent="0.25">
      <c r="U535" s="1" t="str">
        <f t="shared" si="20"/>
        <v/>
      </c>
      <c r="AE535" s="29" t="s">
        <v>1346</v>
      </c>
      <c r="AF535" s="29">
        <v>522674</v>
      </c>
    </row>
    <row r="536" spans="21:32" x14ac:dyDescent="0.25">
      <c r="U536" s="1" t="str">
        <f t="shared" si="20"/>
        <v/>
      </c>
      <c r="AE536" s="29" t="s">
        <v>1156</v>
      </c>
      <c r="AF536" s="29">
        <v>522673</v>
      </c>
    </row>
    <row r="537" spans="21:32" x14ac:dyDescent="0.25">
      <c r="U537" s="1" t="str">
        <f t="shared" si="20"/>
        <v/>
      </c>
      <c r="AE537" s="29" t="s">
        <v>2676</v>
      </c>
      <c r="AF537" s="29">
        <v>522693</v>
      </c>
    </row>
    <row r="538" spans="21:32" x14ac:dyDescent="0.25">
      <c r="U538" s="1" t="str">
        <f t="shared" si="20"/>
        <v/>
      </c>
      <c r="AE538" s="29" t="s">
        <v>967</v>
      </c>
      <c r="AF538" s="29">
        <v>522684</v>
      </c>
    </row>
    <row r="539" spans="21:32" x14ac:dyDescent="0.25">
      <c r="U539" s="1" t="str">
        <f t="shared" si="20"/>
        <v/>
      </c>
      <c r="AE539" s="29" t="s">
        <v>777</v>
      </c>
      <c r="AF539" s="29">
        <v>522683</v>
      </c>
    </row>
    <row r="540" spans="21:32" x14ac:dyDescent="0.25">
      <c r="U540" s="1" t="str">
        <f t="shared" si="20"/>
        <v/>
      </c>
      <c r="AE540" s="29" t="s">
        <v>453</v>
      </c>
      <c r="AF540" s="29">
        <v>522682</v>
      </c>
    </row>
    <row r="541" spans="21:32" x14ac:dyDescent="0.25">
      <c r="U541" s="1" t="str">
        <f t="shared" ref="U541:U604" si="21">IF(S541=$B$15,T541,"")</f>
        <v/>
      </c>
      <c r="AE541" s="29" t="s">
        <v>2487</v>
      </c>
      <c r="AF541" s="29">
        <v>522692</v>
      </c>
    </row>
    <row r="542" spans="21:32" x14ac:dyDescent="0.25">
      <c r="U542" s="1" t="str">
        <f t="shared" si="21"/>
        <v/>
      </c>
      <c r="AE542" s="29" t="s">
        <v>2297</v>
      </c>
      <c r="AF542" s="29">
        <v>522691</v>
      </c>
    </row>
    <row r="543" spans="21:32" x14ac:dyDescent="0.25">
      <c r="U543" s="1" t="str">
        <f t="shared" si="21"/>
        <v/>
      </c>
      <c r="AE543" s="29" t="s">
        <v>2107</v>
      </c>
      <c r="AF543" s="29">
        <v>522690</v>
      </c>
    </row>
    <row r="544" spans="21:32" x14ac:dyDescent="0.25">
      <c r="U544" s="1" t="str">
        <f t="shared" si="21"/>
        <v/>
      </c>
      <c r="AE544" s="29" t="s">
        <v>1917</v>
      </c>
      <c r="AF544" s="29">
        <v>522689</v>
      </c>
    </row>
    <row r="545" spans="21:32" x14ac:dyDescent="0.25">
      <c r="U545" s="1" t="str">
        <f t="shared" si="21"/>
        <v/>
      </c>
      <c r="AE545" s="29" t="s">
        <v>1727</v>
      </c>
      <c r="AF545" s="29">
        <v>522688</v>
      </c>
    </row>
    <row r="546" spans="21:32" x14ac:dyDescent="0.25">
      <c r="U546" s="1" t="str">
        <f t="shared" si="21"/>
        <v/>
      </c>
      <c r="AE546" s="29" t="s">
        <v>1537</v>
      </c>
      <c r="AF546" s="29">
        <v>522687</v>
      </c>
    </row>
    <row r="547" spans="21:32" x14ac:dyDescent="0.25">
      <c r="U547" s="1" t="str">
        <f t="shared" si="21"/>
        <v/>
      </c>
      <c r="AE547" s="29" t="s">
        <v>1347</v>
      </c>
      <c r="AF547" s="29">
        <v>522686</v>
      </c>
    </row>
    <row r="548" spans="21:32" x14ac:dyDescent="0.25">
      <c r="U548" s="1" t="str">
        <f t="shared" si="21"/>
        <v/>
      </c>
      <c r="AE548" s="29" t="s">
        <v>1157</v>
      </c>
      <c r="AF548" s="29">
        <v>522685</v>
      </c>
    </row>
    <row r="549" spans="21:32" x14ac:dyDescent="0.25">
      <c r="U549" s="1" t="str">
        <f t="shared" si="21"/>
        <v/>
      </c>
      <c r="AE549" s="29" t="s">
        <v>447</v>
      </c>
      <c r="AF549" s="29">
        <v>522748</v>
      </c>
    </row>
    <row r="550" spans="21:32" x14ac:dyDescent="0.25">
      <c r="U550" s="1" t="str">
        <f t="shared" si="21"/>
        <v/>
      </c>
      <c r="AE550" s="29" t="s">
        <v>448</v>
      </c>
      <c r="AF550" s="29">
        <v>522749</v>
      </c>
    </row>
    <row r="551" spans="21:32" x14ac:dyDescent="0.25">
      <c r="U551" s="1" t="str">
        <f t="shared" si="21"/>
        <v/>
      </c>
      <c r="AE551" s="29" t="s">
        <v>450</v>
      </c>
      <c r="AF551" s="29">
        <v>522750</v>
      </c>
    </row>
    <row r="552" spans="21:32" x14ac:dyDescent="0.25">
      <c r="U552" s="1" t="str">
        <f t="shared" si="21"/>
        <v/>
      </c>
      <c r="AE552" s="29" t="s">
        <v>452</v>
      </c>
      <c r="AF552" s="29">
        <v>522751</v>
      </c>
    </row>
    <row r="553" spans="21:32" x14ac:dyDescent="0.25">
      <c r="U553" s="1" t="str">
        <f t="shared" si="21"/>
        <v/>
      </c>
      <c r="AE553" s="29" t="s">
        <v>2677</v>
      </c>
      <c r="AF553" s="29">
        <v>522767</v>
      </c>
    </row>
    <row r="554" spans="21:32" x14ac:dyDescent="0.25">
      <c r="U554" s="1" t="str">
        <f t="shared" si="21"/>
        <v/>
      </c>
      <c r="AE554" s="29" t="s">
        <v>968</v>
      </c>
      <c r="AF554" s="29">
        <v>522758</v>
      </c>
    </row>
    <row r="555" spans="21:32" x14ac:dyDescent="0.25">
      <c r="U555" s="1" t="str">
        <f t="shared" si="21"/>
        <v/>
      </c>
      <c r="AE555" s="29" t="s">
        <v>778</v>
      </c>
      <c r="AF555" s="29">
        <v>522757</v>
      </c>
    </row>
    <row r="556" spans="21:32" x14ac:dyDescent="0.25">
      <c r="U556" s="1" t="str">
        <f t="shared" si="21"/>
        <v/>
      </c>
      <c r="AE556" s="29" t="s">
        <v>454</v>
      </c>
      <c r="AF556" s="29">
        <v>522756</v>
      </c>
    </row>
    <row r="557" spans="21:32" x14ac:dyDescent="0.25">
      <c r="U557" s="1" t="str">
        <f t="shared" si="21"/>
        <v/>
      </c>
      <c r="AE557" s="29" t="s">
        <v>2488</v>
      </c>
      <c r="AF557" s="29">
        <v>522766</v>
      </c>
    </row>
    <row r="558" spans="21:32" x14ac:dyDescent="0.25">
      <c r="U558" s="1" t="str">
        <f t="shared" si="21"/>
        <v/>
      </c>
      <c r="AE558" s="30" t="s">
        <v>2298</v>
      </c>
      <c r="AF558" s="30">
        <v>522765</v>
      </c>
    </row>
    <row r="559" spans="21:32" x14ac:dyDescent="0.25">
      <c r="U559" s="1" t="str">
        <f t="shared" si="21"/>
        <v/>
      </c>
      <c r="AE559" s="29" t="s">
        <v>2108</v>
      </c>
      <c r="AF559" s="29">
        <v>522764</v>
      </c>
    </row>
    <row r="560" spans="21:32" x14ac:dyDescent="0.25">
      <c r="U560" s="1" t="str">
        <f t="shared" si="21"/>
        <v/>
      </c>
      <c r="AE560" s="29" t="s">
        <v>1918</v>
      </c>
      <c r="AF560" s="29">
        <v>522763</v>
      </c>
    </row>
    <row r="561" spans="21:32" x14ac:dyDescent="0.25">
      <c r="U561" s="1" t="str">
        <f t="shared" si="21"/>
        <v/>
      </c>
      <c r="AE561" s="29" t="s">
        <v>1728</v>
      </c>
      <c r="AF561" s="29">
        <v>522762</v>
      </c>
    </row>
    <row r="562" spans="21:32" x14ac:dyDescent="0.25">
      <c r="U562" s="1" t="str">
        <f t="shared" si="21"/>
        <v/>
      </c>
      <c r="AE562" s="29" t="s">
        <v>1538</v>
      </c>
      <c r="AF562" s="29">
        <v>522761</v>
      </c>
    </row>
    <row r="563" spans="21:32" x14ac:dyDescent="0.25">
      <c r="U563" s="1" t="str">
        <f t="shared" si="21"/>
        <v/>
      </c>
      <c r="AE563" s="29" t="s">
        <v>1348</v>
      </c>
      <c r="AF563" s="29">
        <v>522760</v>
      </c>
    </row>
    <row r="564" spans="21:32" x14ac:dyDescent="0.25">
      <c r="U564" s="1" t="str">
        <f t="shared" si="21"/>
        <v/>
      </c>
      <c r="AE564" s="29" t="s">
        <v>1158</v>
      </c>
      <c r="AF564" s="29">
        <v>522759</v>
      </c>
    </row>
    <row r="565" spans="21:32" x14ac:dyDescent="0.25">
      <c r="U565" s="1" t="str">
        <f t="shared" si="21"/>
        <v/>
      </c>
      <c r="AE565" s="29" t="s">
        <v>2678</v>
      </c>
      <c r="AF565" s="29">
        <v>522779</v>
      </c>
    </row>
    <row r="566" spans="21:32" x14ac:dyDescent="0.25">
      <c r="U566" s="1" t="str">
        <f t="shared" si="21"/>
        <v/>
      </c>
      <c r="AE566" s="29" t="s">
        <v>969</v>
      </c>
      <c r="AF566" s="29">
        <v>522770</v>
      </c>
    </row>
    <row r="567" spans="21:32" x14ac:dyDescent="0.25">
      <c r="U567" s="1" t="str">
        <f t="shared" si="21"/>
        <v/>
      </c>
      <c r="AE567" s="29" t="s">
        <v>779</v>
      </c>
      <c r="AF567" s="29">
        <v>522769</v>
      </c>
    </row>
    <row r="568" spans="21:32" x14ac:dyDescent="0.25">
      <c r="U568" s="1" t="str">
        <f t="shared" si="21"/>
        <v/>
      </c>
      <c r="AE568" s="29" t="s">
        <v>456</v>
      </c>
      <c r="AF568" s="29">
        <v>522768</v>
      </c>
    </row>
    <row r="569" spans="21:32" x14ac:dyDescent="0.25">
      <c r="U569" s="1" t="str">
        <f t="shared" si="21"/>
        <v/>
      </c>
      <c r="AE569" s="29" t="s">
        <v>2489</v>
      </c>
      <c r="AF569" s="29">
        <v>522778</v>
      </c>
    </row>
    <row r="570" spans="21:32" x14ac:dyDescent="0.25">
      <c r="U570" s="1" t="str">
        <f t="shared" si="21"/>
        <v/>
      </c>
      <c r="AE570" s="29" t="s">
        <v>2299</v>
      </c>
      <c r="AF570" s="29">
        <v>522777</v>
      </c>
    </row>
    <row r="571" spans="21:32" x14ac:dyDescent="0.25">
      <c r="U571" s="1" t="str">
        <f t="shared" si="21"/>
        <v/>
      </c>
      <c r="AE571" s="29" t="s">
        <v>2109</v>
      </c>
      <c r="AF571" s="29">
        <v>522776</v>
      </c>
    </row>
    <row r="572" spans="21:32" x14ac:dyDescent="0.25">
      <c r="U572" s="1" t="str">
        <f t="shared" si="21"/>
        <v/>
      </c>
      <c r="AE572" s="29" t="s">
        <v>1919</v>
      </c>
      <c r="AF572" s="29">
        <v>522775</v>
      </c>
    </row>
    <row r="573" spans="21:32" x14ac:dyDescent="0.25">
      <c r="U573" s="1" t="str">
        <f t="shared" si="21"/>
        <v/>
      </c>
      <c r="AE573" s="29" t="s">
        <v>1729</v>
      </c>
      <c r="AF573" s="29">
        <v>522774</v>
      </c>
    </row>
    <row r="574" spans="21:32" x14ac:dyDescent="0.25">
      <c r="U574" s="1" t="str">
        <f t="shared" si="21"/>
        <v/>
      </c>
      <c r="AE574" s="29" t="s">
        <v>1539</v>
      </c>
      <c r="AF574" s="29">
        <v>522773</v>
      </c>
    </row>
    <row r="575" spans="21:32" x14ac:dyDescent="0.25">
      <c r="U575" s="1" t="str">
        <f t="shared" si="21"/>
        <v/>
      </c>
      <c r="AE575" s="29" t="s">
        <v>1349</v>
      </c>
      <c r="AF575" s="29">
        <v>522772</v>
      </c>
    </row>
    <row r="576" spans="21:32" x14ac:dyDescent="0.25">
      <c r="U576" s="1" t="str">
        <f t="shared" si="21"/>
        <v/>
      </c>
      <c r="AE576" s="29" t="s">
        <v>1159</v>
      </c>
      <c r="AF576" s="29">
        <v>522771</v>
      </c>
    </row>
    <row r="577" spans="21:32" x14ac:dyDescent="0.25">
      <c r="U577" s="1" t="str">
        <f t="shared" si="21"/>
        <v/>
      </c>
      <c r="AE577" s="29" t="s">
        <v>2679</v>
      </c>
      <c r="AF577" s="29">
        <v>522791</v>
      </c>
    </row>
    <row r="578" spans="21:32" x14ac:dyDescent="0.25">
      <c r="U578" s="1" t="str">
        <f t="shared" si="21"/>
        <v/>
      </c>
      <c r="AE578" s="29" t="s">
        <v>970</v>
      </c>
      <c r="AF578" s="29">
        <v>522782</v>
      </c>
    </row>
    <row r="579" spans="21:32" x14ac:dyDescent="0.25">
      <c r="U579" s="1" t="str">
        <f t="shared" si="21"/>
        <v/>
      </c>
      <c r="AE579" s="29" t="s">
        <v>780</v>
      </c>
      <c r="AF579" s="29">
        <v>522781</v>
      </c>
    </row>
    <row r="580" spans="21:32" x14ac:dyDescent="0.25">
      <c r="U580" s="1" t="str">
        <f t="shared" si="21"/>
        <v/>
      </c>
      <c r="AE580" s="29" t="s">
        <v>459</v>
      </c>
      <c r="AF580" s="29">
        <v>522780</v>
      </c>
    </row>
    <row r="581" spans="21:32" x14ac:dyDescent="0.25">
      <c r="U581" s="1" t="str">
        <f t="shared" si="21"/>
        <v/>
      </c>
      <c r="AE581" s="29" t="s">
        <v>2490</v>
      </c>
      <c r="AF581" s="29">
        <v>522790</v>
      </c>
    </row>
    <row r="582" spans="21:32" x14ac:dyDescent="0.25">
      <c r="U582" s="1" t="str">
        <f t="shared" si="21"/>
        <v/>
      </c>
      <c r="AE582" s="29" t="s">
        <v>2300</v>
      </c>
      <c r="AF582" s="29">
        <v>522789</v>
      </c>
    </row>
    <row r="583" spans="21:32" x14ac:dyDescent="0.25">
      <c r="U583" s="1" t="str">
        <f t="shared" si="21"/>
        <v/>
      </c>
      <c r="AE583" s="29" t="s">
        <v>2110</v>
      </c>
      <c r="AF583" s="29">
        <v>522788</v>
      </c>
    </row>
    <row r="584" spans="21:32" x14ac:dyDescent="0.25">
      <c r="U584" s="1" t="str">
        <f t="shared" si="21"/>
        <v/>
      </c>
      <c r="AE584" s="29" t="s">
        <v>1920</v>
      </c>
      <c r="AF584" s="29">
        <v>522787</v>
      </c>
    </row>
    <row r="585" spans="21:32" x14ac:dyDescent="0.25">
      <c r="U585" s="1" t="str">
        <f t="shared" si="21"/>
        <v/>
      </c>
      <c r="AE585" s="29" t="s">
        <v>1730</v>
      </c>
      <c r="AF585" s="29">
        <v>522786</v>
      </c>
    </row>
    <row r="586" spans="21:32" x14ac:dyDescent="0.25">
      <c r="U586" s="1" t="str">
        <f t="shared" si="21"/>
        <v/>
      </c>
      <c r="AE586" s="29" t="s">
        <v>1540</v>
      </c>
      <c r="AF586" s="29">
        <v>522785</v>
      </c>
    </row>
    <row r="587" spans="21:32" x14ac:dyDescent="0.25">
      <c r="U587" s="1" t="str">
        <f t="shared" si="21"/>
        <v/>
      </c>
      <c r="AE587" s="29" t="s">
        <v>1350</v>
      </c>
      <c r="AF587" s="29">
        <v>522784</v>
      </c>
    </row>
    <row r="588" spans="21:32" x14ac:dyDescent="0.25">
      <c r="U588" s="1" t="str">
        <f t="shared" si="21"/>
        <v/>
      </c>
      <c r="AE588" s="29" t="s">
        <v>1160</v>
      </c>
      <c r="AF588" s="29">
        <v>522783</v>
      </c>
    </row>
    <row r="589" spans="21:32" x14ac:dyDescent="0.25">
      <c r="U589" s="1" t="str">
        <f t="shared" si="21"/>
        <v/>
      </c>
      <c r="AE589" s="29" t="s">
        <v>2680</v>
      </c>
      <c r="AF589" s="29">
        <v>522803</v>
      </c>
    </row>
    <row r="590" spans="21:32" x14ac:dyDescent="0.25">
      <c r="U590" s="1" t="str">
        <f t="shared" si="21"/>
        <v/>
      </c>
      <c r="AE590" s="29" t="s">
        <v>971</v>
      </c>
      <c r="AF590" s="29">
        <v>522794</v>
      </c>
    </row>
    <row r="591" spans="21:32" x14ac:dyDescent="0.25">
      <c r="U591" s="1" t="str">
        <f t="shared" si="21"/>
        <v/>
      </c>
      <c r="AE591" s="29" t="s">
        <v>781</v>
      </c>
      <c r="AF591" s="29">
        <v>522793</v>
      </c>
    </row>
    <row r="592" spans="21:32" x14ac:dyDescent="0.25">
      <c r="U592" s="1" t="str">
        <f t="shared" si="21"/>
        <v/>
      </c>
      <c r="AE592" s="29" t="s">
        <v>461</v>
      </c>
      <c r="AF592" s="29">
        <v>522792</v>
      </c>
    </row>
    <row r="593" spans="21:32" x14ac:dyDescent="0.25">
      <c r="U593" s="1" t="str">
        <f t="shared" si="21"/>
        <v/>
      </c>
      <c r="AE593" s="29" t="s">
        <v>2491</v>
      </c>
      <c r="AF593" s="29">
        <v>522802</v>
      </c>
    </row>
    <row r="594" spans="21:32" x14ac:dyDescent="0.25">
      <c r="U594" s="1" t="str">
        <f t="shared" si="21"/>
        <v/>
      </c>
      <c r="AE594" s="29" t="s">
        <v>2301</v>
      </c>
      <c r="AF594" s="29">
        <v>522801</v>
      </c>
    </row>
    <row r="595" spans="21:32" x14ac:dyDescent="0.25">
      <c r="U595" s="1" t="str">
        <f t="shared" si="21"/>
        <v/>
      </c>
      <c r="AE595" s="29" t="s">
        <v>2111</v>
      </c>
      <c r="AF595" s="29">
        <v>522800</v>
      </c>
    </row>
    <row r="596" spans="21:32" x14ac:dyDescent="0.25">
      <c r="U596" s="1" t="str">
        <f t="shared" si="21"/>
        <v/>
      </c>
      <c r="AE596" s="29" t="s">
        <v>1921</v>
      </c>
      <c r="AF596" s="29">
        <v>522799</v>
      </c>
    </row>
    <row r="597" spans="21:32" x14ac:dyDescent="0.25">
      <c r="U597" s="1" t="str">
        <f t="shared" si="21"/>
        <v/>
      </c>
      <c r="AE597" s="29" t="s">
        <v>1731</v>
      </c>
      <c r="AF597" s="29">
        <v>522798</v>
      </c>
    </row>
    <row r="598" spans="21:32" x14ac:dyDescent="0.25">
      <c r="U598" s="1" t="str">
        <f t="shared" si="21"/>
        <v/>
      </c>
      <c r="AE598" s="29" t="s">
        <v>1541</v>
      </c>
      <c r="AF598" s="29">
        <v>522797</v>
      </c>
    </row>
    <row r="599" spans="21:32" x14ac:dyDescent="0.25">
      <c r="U599" s="1" t="str">
        <f t="shared" si="21"/>
        <v/>
      </c>
      <c r="AE599" s="29" t="s">
        <v>1351</v>
      </c>
      <c r="AF599" s="29">
        <v>522796</v>
      </c>
    </row>
    <row r="600" spans="21:32" x14ac:dyDescent="0.25">
      <c r="U600" s="1" t="str">
        <f t="shared" si="21"/>
        <v/>
      </c>
      <c r="AE600" s="29" t="s">
        <v>1161</v>
      </c>
      <c r="AF600" s="29">
        <v>522795</v>
      </c>
    </row>
    <row r="601" spans="21:32" x14ac:dyDescent="0.25">
      <c r="U601" s="1" t="str">
        <f t="shared" si="21"/>
        <v/>
      </c>
      <c r="AE601" s="29" t="s">
        <v>455</v>
      </c>
      <c r="AF601" s="29">
        <v>530694</v>
      </c>
    </row>
    <row r="602" spans="21:32" x14ac:dyDescent="0.25">
      <c r="U602" s="1" t="str">
        <f t="shared" si="21"/>
        <v/>
      </c>
      <c r="AE602" s="29" t="s">
        <v>457</v>
      </c>
      <c r="AF602" s="29">
        <v>530695</v>
      </c>
    </row>
    <row r="603" spans="21:32" x14ac:dyDescent="0.25">
      <c r="U603" s="1" t="str">
        <f t="shared" si="21"/>
        <v/>
      </c>
      <c r="AE603" s="29" t="s">
        <v>458</v>
      </c>
      <c r="AF603" s="29">
        <v>530696</v>
      </c>
    </row>
    <row r="604" spans="21:32" x14ac:dyDescent="0.25">
      <c r="U604" s="1" t="str">
        <f t="shared" si="21"/>
        <v/>
      </c>
      <c r="AE604" s="29" t="s">
        <v>460</v>
      </c>
      <c r="AF604" s="29">
        <v>530697</v>
      </c>
    </row>
    <row r="605" spans="21:32" x14ac:dyDescent="0.25">
      <c r="U605" s="1" t="str">
        <f t="shared" ref="U605:U668" si="22">IF(S605=$B$15,T605,"")</f>
        <v/>
      </c>
      <c r="AE605" s="29" t="s">
        <v>2681</v>
      </c>
      <c r="AF605" s="29">
        <v>522863</v>
      </c>
    </row>
    <row r="606" spans="21:32" x14ac:dyDescent="0.25">
      <c r="U606" s="1" t="str">
        <f t="shared" si="22"/>
        <v/>
      </c>
      <c r="AE606" s="29" t="s">
        <v>972</v>
      </c>
      <c r="AF606" s="29">
        <v>522854</v>
      </c>
    </row>
    <row r="607" spans="21:32" x14ac:dyDescent="0.25">
      <c r="U607" s="1" t="str">
        <f t="shared" si="22"/>
        <v/>
      </c>
      <c r="AE607" s="29" t="s">
        <v>782</v>
      </c>
      <c r="AF607" s="29">
        <v>522853</v>
      </c>
    </row>
    <row r="608" spans="21:32" x14ac:dyDescent="0.25">
      <c r="U608" s="1" t="str">
        <f t="shared" si="22"/>
        <v/>
      </c>
      <c r="AE608" s="29" t="s">
        <v>462</v>
      </c>
      <c r="AF608" s="29">
        <v>522852</v>
      </c>
    </row>
    <row r="609" spans="21:32" x14ac:dyDescent="0.25">
      <c r="U609" s="1" t="str">
        <f t="shared" si="22"/>
        <v/>
      </c>
      <c r="AE609" s="29" t="s">
        <v>2492</v>
      </c>
      <c r="AF609" s="29">
        <v>522862</v>
      </c>
    </row>
    <row r="610" spans="21:32" x14ac:dyDescent="0.25">
      <c r="U610" s="1" t="str">
        <f t="shared" si="22"/>
        <v/>
      </c>
      <c r="AE610" s="29" t="s">
        <v>2302</v>
      </c>
      <c r="AF610" s="29">
        <v>522861</v>
      </c>
    </row>
    <row r="611" spans="21:32" x14ac:dyDescent="0.25">
      <c r="U611" s="1" t="str">
        <f t="shared" si="22"/>
        <v/>
      </c>
      <c r="AE611" s="29" t="s">
        <v>2112</v>
      </c>
      <c r="AF611" s="29">
        <v>522860</v>
      </c>
    </row>
    <row r="612" spans="21:32" x14ac:dyDescent="0.25">
      <c r="U612" s="1" t="str">
        <f t="shared" si="22"/>
        <v/>
      </c>
      <c r="AE612" s="30" t="s">
        <v>1922</v>
      </c>
      <c r="AF612" s="30">
        <v>522859</v>
      </c>
    </row>
    <row r="613" spans="21:32" x14ac:dyDescent="0.25">
      <c r="U613" s="1" t="str">
        <f t="shared" si="22"/>
        <v/>
      </c>
      <c r="AE613" s="29" t="s">
        <v>1732</v>
      </c>
      <c r="AF613" s="29">
        <v>522858</v>
      </c>
    </row>
    <row r="614" spans="21:32" x14ac:dyDescent="0.25">
      <c r="U614" s="1" t="str">
        <f t="shared" si="22"/>
        <v/>
      </c>
      <c r="AE614" s="29" t="s">
        <v>1542</v>
      </c>
      <c r="AF614" s="29">
        <v>522857</v>
      </c>
    </row>
    <row r="615" spans="21:32" x14ac:dyDescent="0.25">
      <c r="U615" s="1" t="str">
        <f t="shared" si="22"/>
        <v/>
      </c>
      <c r="AE615" s="29" t="s">
        <v>1352</v>
      </c>
      <c r="AF615" s="29">
        <v>522856</v>
      </c>
    </row>
    <row r="616" spans="21:32" x14ac:dyDescent="0.25">
      <c r="U616" s="1" t="str">
        <f t="shared" si="22"/>
        <v/>
      </c>
      <c r="AE616" s="29" t="s">
        <v>1162</v>
      </c>
      <c r="AF616" s="29">
        <v>522855</v>
      </c>
    </row>
    <row r="617" spans="21:32" x14ac:dyDescent="0.25">
      <c r="U617" s="1" t="str">
        <f t="shared" si="22"/>
        <v/>
      </c>
      <c r="AE617" s="29" t="s">
        <v>2682</v>
      </c>
      <c r="AF617" s="29">
        <v>522875</v>
      </c>
    </row>
    <row r="618" spans="21:32" x14ac:dyDescent="0.25">
      <c r="U618" s="1" t="str">
        <f t="shared" si="22"/>
        <v/>
      </c>
      <c r="AE618" s="29" t="s">
        <v>973</v>
      </c>
      <c r="AF618" s="29">
        <v>522866</v>
      </c>
    </row>
    <row r="619" spans="21:32" x14ac:dyDescent="0.25">
      <c r="U619" s="1" t="str">
        <f t="shared" si="22"/>
        <v/>
      </c>
      <c r="AE619" s="29" t="s">
        <v>783</v>
      </c>
      <c r="AF619" s="29">
        <v>522865</v>
      </c>
    </row>
    <row r="620" spans="21:32" x14ac:dyDescent="0.25">
      <c r="U620" s="1" t="str">
        <f t="shared" si="22"/>
        <v/>
      </c>
      <c r="AE620" s="29" t="s">
        <v>465</v>
      </c>
      <c r="AF620" s="29">
        <v>522864</v>
      </c>
    </row>
    <row r="621" spans="21:32" x14ac:dyDescent="0.25">
      <c r="U621" s="1" t="str">
        <f t="shared" si="22"/>
        <v/>
      </c>
      <c r="AE621" s="29" t="s">
        <v>2493</v>
      </c>
      <c r="AF621" s="29">
        <v>522874</v>
      </c>
    </row>
    <row r="622" spans="21:32" x14ac:dyDescent="0.25">
      <c r="U622" s="1" t="str">
        <f t="shared" si="22"/>
        <v/>
      </c>
      <c r="AE622" s="29" t="s">
        <v>2303</v>
      </c>
      <c r="AF622" s="29">
        <v>522873</v>
      </c>
    </row>
    <row r="623" spans="21:32" x14ac:dyDescent="0.25">
      <c r="U623" s="1" t="str">
        <f t="shared" si="22"/>
        <v/>
      </c>
      <c r="AE623" s="29" t="s">
        <v>2113</v>
      </c>
      <c r="AF623" s="29">
        <v>522872</v>
      </c>
    </row>
    <row r="624" spans="21:32" x14ac:dyDescent="0.25">
      <c r="U624" s="1" t="str">
        <f t="shared" si="22"/>
        <v/>
      </c>
      <c r="AE624" s="29" t="s">
        <v>1923</v>
      </c>
      <c r="AF624" s="29">
        <v>522871</v>
      </c>
    </row>
    <row r="625" spans="21:32" x14ac:dyDescent="0.25">
      <c r="U625" s="1" t="str">
        <f t="shared" si="22"/>
        <v/>
      </c>
      <c r="AE625" s="29" t="s">
        <v>1733</v>
      </c>
      <c r="AF625" s="29">
        <v>522870</v>
      </c>
    </row>
    <row r="626" spans="21:32" x14ac:dyDescent="0.25">
      <c r="U626" s="1" t="str">
        <f t="shared" si="22"/>
        <v/>
      </c>
      <c r="AE626" s="29" t="s">
        <v>1543</v>
      </c>
      <c r="AF626" s="29">
        <v>522869</v>
      </c>
    </row>
    <row r="627" spans="21:32" x14ac:dyDescent="0.25">
      <c r="U627" s="1" t="str">
        <f t="shared" si="22"/>
        <v/>
      </c>
      <c r="AE627" s="29" t="s">
        <v>1353</v>
      </c>
      <c r="AF627" s="29">
        <v>522868</v>
      </c>
    </row>
    <row r="628" spans="21:32" x14ac:dyDescent="0.25">
      <c r="U628" s="1" t="str">
        <f t="shared" si="22"/>
        <v/>
      </c>
      <c r="AE628" s="29" t="s">
        <v>1163</v>
      </c>
      <c r="AF628" s="29">
        <v>522867</v>
      </c>
    </row>
    <row r="629" spans="21:32" x14ac:dyDescent="0.25">
      <c r="U629" s="1" t="str">
        <f t="shared" si="22"/>
        <v/>
      </c>
      <c r="AE629" s="29" t="s">
        <v>2683</v>
      </c>
      <c r="AF629" s="29">
        <v>522887</v>
      </c>
    </row>
    <row r="630" spans="21:32" x14ac:dyDescent="0.25">
      <c r="U630" s="1" t="str">
        <f t="shared" si="22"/>
        <v/>
      </c>
      <c r="AE630" s="29" t="s">
        <v>974</v>
      </c>
      <c r="AF630" s="29">
        <v>522878</v>
      </c>
    </row>
    <row r="631" spans="21:32" x14ac:dyDescent="0.25">
      <c r="U631" s="1" t="str">
        <f t="shared" si="22"/>
        <v/>
      </c>
      <c r="AE631" s="29" t="s">
        <v>784</v>
      </c>
      <c r="AF631" s="29">
        <v>522877</v>
      </c>
    </row>
    <row r="632" spans="21:32" x14ac:dyDescent="0.25">
      <c r="U632" s="1" t="str">
        <f t="shared" si="22"/>
        <v/>
      </c>
      <c r="AE632" s="29" t="s">
        <v>466</v>
      </c>
      <c r="AF632" s="29">
        <v>522876</v>
      </c>
    </row>
    <row r="633" spans="21:32" x14ac:dyDescent="0.25">
      <c r="U633" s="1" t="str">
        <f t="shared" si="22"/>
        <v/>
      </c>
      <c r="AE633" s="29" t="s">
        <v>2494</v>
      </c>
      <c r="AF633" s="29">
        <v>522886</v>
      </c>
    </row>
    <row r="634" spans="21:32" x14ac:dyDescent="0.25">
      <c r="U634" s="1" t="str">
        <f t="shared" si="22"/>
        <v/>
      </c>
      <c r="AE634" s="29" t="s">
        <v>2304</v>
      </c>
      <c r="AF634" s="29">
        <v>522885</v>
      </c>
    </row>
    <row r="635" spans="21:32" x14ac:dyDescent="0.25">
      <c r="U635" s="1" t="str">
        <f t="shared" si="22"/>
        <v/>
      </c>
      <c r="AE635" s="29" t="s">
        <v>2114</v>
      </c>
      <c r="AF635" s="29">
        <v>522884</v>
      </c>
    </row>
    <row r="636" spans="21:32" x14ac:dyDescent="0.25">
      <c r="U636" s="1" t="str">
        <f t="shared" si="22"/>
        <v/>
      </c>
      <c r="AE636" s="29" t="s">
        <v>1924</v>
      </c>
      <c r="AF636" s="29">
        <v>522883</v>
      </c>
    </row>
    <row r="637" spans="21:32" x14ac:dyDescent="0.25">
      <c r="U637" s="1" t="str">
        <f t="shared" si="22"/>
        <v/>
      </c>
      <c r="AE637" s="29" t="s">
        <v>1734</v>
      </c>
      <c r="AF637" s="29">
        <v>522882</v>
      </c>
    </row>
    <row r="638" spans="21:32" x14ac:dyDescent="0.25">
      <c r="U638" s="1" t="str">
        <f t="shared" si="22"/>
        <v/>
      </c>
      <c r="AE638" s="29" t="s">
        <v>1544</v>
      </c>
      <c r="AF638" s="29">
        <v>522881</v>
      </c>
    </row>
    <row r="639" spans="21:32" x14ac:dyDescent="0.25">
      <c r="U639" s="1" t="str">
        <f t="shared" si="22"/>
        <v/>
      </c>
      <c r="AE639" s="29" t="s">
        <v>1354</v>
      </c>
      <c r="AF639" s="29">
        <v>522880</v>
      </c>
    </row>
    <row r="640" spans="21:32" x14ac:dyDescent="0.25">
      <c r="U640" s="1" t="str">
        <f t="shared" si="22"/>
        <v/>
      </c>
      <c r="AE640" s="29" t="s">
        <v>1164</v>
      </c>
      <c r="AF640" s="29">
        <v>522879</v>
      </c>
    </row>
    <row r="641" spans="21:32" x14ac:dyDescent="0.25">
      <c r="U641" s="1" t="str">
        <f t="shared" si="22"/>
        <v/>
      </c>
      <c r="AE641" s="29" t="s">
        <v>2684</v>
      </c>
      <c r="AF641" s="29">
        <v>522899</v>
      </c>
    </row>
    <row r="642" spans="21:32" x14ac:dyDescent="0.25">
      <c r="U642" s="1" t="str">
        <f t="shared" si="22"/>
        <v/>
      </c>
      <c r="AE642" s="29" t="s">
        <v>975</v>
      </c>
      <c r="AF642" s="29">
        <v>522890</v>
      </c>
    </row>
    <row r="643" spans="21:32" x14ac:dyDescent="0.25">
      <c r="U643" s="1" t="str">
        <f t="shared" si="22"/>
        <v/>
      </c>
      <c r="AE643" s="29" t="s">
        <v>785</v>
      </c>
      <c r="AF643" s="29">
        <v>522889</v>
      </c>
    </row>
    <row r="644" spans="21:32" x14ac:dyDescent="0.25">
      <c r="U644" s="1" t="str">
        <f t="shared" si="22"/>
        <v/>
      </c>
      <c r="AE644" s="29" t="s">
        <v>468</v>
      </c>
      <c r="AF644" s="29">
        <v>522888</v>
      </c>
    </row>
    <row r="645" spans="21:32" x14ac:dyDescent="0.25">
      <c r="U645" s="1" t="str">
        <f t="shared" si="22"/>
        <v/>
      </c>
      <c r="AE645" s="29" t="s">
        <v>2495</v>
      </c>
      <c r="AF645" s="29">
        <v>522898</v>
      </c>
    </row>
    <row r="646" spans="21:32" x14ac:dyDescent="0.25">
      <c r="U646" s="1" t="str">
        <f t="shared" si="22"/>
        <v/>
      </c>
      <c r="AE646" s="29" t="s">
        <v>2305</v>
      </c>
      <c r="AF646" s="29">
        <v>522897</v>
      </c>
    </row>
    <row r="647" spans="21:32" x14ac:dyDescent="0.25">
      <c r="U647" s="1" t="str">
        <f t="shared" si="22"/>
        <v/>
      </c>
      <c r="AE647" s="29" t="s">
        <v>2115</v>
      </c>
      <c r="AF647" s="29">
        <v>522896</v>
      </c>
    </row>
    <row r="648" spans="21:32" x14ac:dyDescent="0.25">
      <c r="U648" s="1" t="str">
        <f t="shared" si="22"/>
        <v/>
      </c>
      <c r="AE648" s="29" t="s">
        <v>1925</v>
      </c>
      <c r="AF648" s="29">
        <v>522895</v>
      </c>
    </row>
    <row r="649" spans="21:32" x14ac:dyDescent="0.25">
      <c r="U649" s="1" t="str">
        <f t="shared" si="22"/>
        <v/>
      </c>
      <c r="AE649" s="29" t="s">
        <v>1735</v>
      </c>
      <c r="AF649" s="29">
        <v>522894</v>
      </c>
    </row>
    <row r="650" spans="21:32" x14ac:dyDescent="0.25">
      <c r="U650" s="1" t="str">
        <f t="shared" si="22"/>
        <v/>
      </c>
      <c r="AE650" s="29" t="s">
        <v>1545</v>
      </c>
      <c r="AF650" s="29">
        <v>522893</v>
      </c>
    </row>
    <row r="651" spans="21:32" x14ac:dyDescent="0.25">
      <c r="U651" s="1" t="str">
        <f t="shared" si="22"/>
        <v/>
      </c>
      <c r="AE651" s="29" t="s">
        <v>1355</v>
      </c>
      <c r="AF651" s="29">
        <v>522892</v>
      </c>
    </row>
    <row r="652" spans="21:32" x14ac:dyDescent="0.25">
      <c r="U652" s="1" t="str">
        <f t="shared" si="22"/>
        <v/>
      </c>
      <c r="AE652" s="29" t="s">
        <v>1165</v>
      </c>
      <c r="AF652" s="29">
        <v>522891</v>
      </c>
    </row>
    <row r="653" spans="21:32" x14ac:dyDescent="0.25">
      <c r="U653" s="1" t="str">
        <f t="shared" si="22"/>
        <v/>
      </c>
      <c r="AE653" s="29" t="s">
        <v>463</v>
      </c>
      <c r="AF653" s="29">
        <v>523860</v>
      </c>
    </row>
    <row r="654" spans="21:32" x14ac:dyDescent="0.25">
      <c r="U654" s="1" t="str">
        <f t="shared" si="22"/>
        <v/>
      </c>
      <c r="AE654" s="29" t="s">
        <v>464</v>
      </c>
      <c r="AF654" s="29">
        <v>523861</v>
      </c>
    </row>
    <row r="655" spans="21:32" x14ac:dyDescent="0.25">
      <c r="U655" s="1" t="str">
        <f t="shared" si="22"/>
        <v/>
      </c>
      <c r="AE655" s="29" t="s">
        <v>467</v>
      </c>
      <c r="AF655" s="29">
        <v>523862</v>
      </c>
    </row>
    <row r="656" spans="21:32" x14ac:dyDescent="0.25">
      <c r="U656" s="1" t="str">
        <f t="shared" si="22"/>
        <v/>
      </c>
      <c r="AE656" s="29" t="s">
        <v>469</v>
      </c>
      <c r="AF656" s="29">
        <v>523863</v>
      </c>
    </row>
    <row r="657" spans="21:32" x14ac:dyDescent="0.25">
      <c r="U657" s="1" t="str">
        <f t="shared" si="22"/>
        <v/>
      </c>
      <c r="AE657" s="29" t="s">
        <v>2614</v>
      </c>
      <c r="AF657" s="29">
        <v>522057</v>
      </c>
    </row>
    <row r="658" spans="21:32" x14ac:dyDescent="0.25">
      <c r="U658" s="1" t="str">
        <f t="shared" si="22"/>
        <v/>
      </c>
      <c r="AE658" s="29" t="s">
        <v>904</v>
      </c>
      <c r="AF658" s="29">
        <v>522048</v>
      </c>
    </row>
    <row r="659" spans="21:32" x14ac:dyDescent="0.25">
      <c r="U659" s="1" t="str">
        <f t="shared" si="22"/>
        <v/>
      </c>
      <c r="AE659" s="29" t="s">
        <v>714</v>
      </c>
      <c r="AF659" s="29">
        <v>522047</v>
      </c>
    </row>
    <row r="660" spans="21:32" x14ac:dyDescent="0.25">
      <c r="U660" s="1" t="str">
        <f t="shared" si="22"/>
        <v/>
      </c>
      <c r="AE660" s="29" t="s">
        <v>327</v>
      </c>
      <c r="AF660" s="29">
        <v>522046</v>
      </c>
    </row>
    <row r="661" spans="21:32" x14ac:dyDescent="0.25">
      <c r="U661" s="1" t="str">
        <f t="shared" si="22"/>
        <v/>
      </c>
      <c r="AE661" s="29" t="s">
        <v>2424</v>
      </c>
      <c r="AF661" s="29">
        <v>522056</v>
      </c>
    </row>
    <row r="662" spans="21:32" x14ac:dyDescent="0.25">
      <c r="U662" s="1" t="str">
        <f t="shared" si="22"/>
        <v/>
      </c>
      <c r="AE662" s="30" t="s">
        <v>2234</v>
      </c>
      <c r="AF662" s="30">
        <v>522055</v>
      </c>
    </row>
    <row r="663" spans="21:32" x14ac:dyDescent="0.25">
      <c r="U663" s="1" t="str">
        <f t="shared" si="22"/>
        <v/>
      </c>
      <c r="AE663" s="29" t="s">
        <v>2044</v>
      </c>
      <c r="AF663" s="29">
        <v>522054</v>
      </c>
    </row>
    <row r="664" spans="21:32" x14ac:dyDescent="0.25">
      <c r="U664" s="1" t="str">
        <f t="shared" si="22"/>
        <v/>
      </c>
      <c r="AE664" s="30" t="s">
        <v>1854</v>
      </c>
      <c r="AF664" s="30">
        <v>522053</v>
      </c>
    </row>
    <row r="665" spans="21:32" x14ac:dyDescent="0.25">
      <c r="U665" s="1" t="str">
        <f t="shared" si="22"/>
        <v/>
      </c>
      <c r="AE665" s="29" t="s">
        <v>1664</v>
      </c>
      <c r="AF665" s="29">
        <v>522052</v>
      </c>
    </row>
    <row r="666" spans="21:32" x14ac:dyDescent="0.25">
      <c r="U666" s="1" t="str">
        <f t="shared" si="22"/>
        <v/>
      </c>
      <c r="AE666" s="29" t="s">
        <v>1474</v>
      </c>
      <c r="AF666" s="29">
        <v>522051</v>
      </c>
    </row>
    <row r="667" spans="21:32" x14ac:dyDescent="0.25">
      <c r="U667" s="1" t="str">
        <f t="shared" si="22"/>
        <v/>
      </c>
      <c r="AE667" s="29" t="s">
        <v>1284</v>
      </c>
      <c r="AF667" s="29">
        <v>522050</v>
      </c>
    </row>
    <row r="668" spans="21:32" x14ac:dyDescent="0.25">
      <c r="U668" s="1" t="str">
        <f t="shared" si="22"/>
        <v/>
      </c>
      <c r="AE668" s="29" t="s">
        <v>1094</v>
      </c>
      <c r="AF668" s="29">
        <v>522049</v>
      </c>
    </row>
    <row r="669" spans="21:32" x14ac:dyDescent="0.25">
      <c r="U669" s="1" t="str">
        <f t="shared" ref="U669:U732" si="23">IF(S669=$B$15,T669,"")</f>
        <v/>
      </c>
      <c r="AE669" s="29" t="s">
        <v>2615</v>
      </c>
      <c r="AF669" s="29">
        <v>522069</v>
      </c>
    </row>
    <row r="670" spans="21:32" x14ac:dyDescent="0.25">
      <c r="U670" s="1" t="str">
        <f t="shared" si="23"/>
        <v/>
      </c>
      <c r="AE670" s="29" t="s">
        <v>905</v>
      </c>
      <c r="AF670" s="29">
        <v>522060</v>
      </c>
    </row>
    <row r="671" spans="21:32" x14ac:dyDescent="0.25">
      <c r="U671" s="1" t="str">
        <f t="shared" si="23"/>
        <v/>
      </c>
      <c r="AE671" s="29" t="s">
        <v>715</v>
      </c>
      <c r="AF671" s="29">
        <v>522059</v>
      </c>
    </row>
    <row r="672" spans="21:32" x14ac:dyDescent="0.25">
      <c r="U672" s="1" t="str">
        <f t="shared" si="23"/>
        <v/>
      </c>
      <c r="AE672" s="29" t="s">
        <v>329</v>
      </c>
      <c r="AF672" s="29">
        <v>522058</v>
      </c>
    </row>
    <row r="673" spans="21:32" x14ac:dyDescent="0.25">
      <c r="U673" s="1" t="str">
        <f t="shared" si="23"/>
        <v/>
      </c>
      <c r="AE673" s="29" t="s">
        <v>2425</v>
      </c>
      <c r="AF673" s="29">
        <v>522068</v>
      </c>
    </row>
    <row r="674" spans="21:32" x14ac:dyDescent="0.25">
      <c r="U674" s="1" t="str">
        <f t="shared" si="23"/>
        <v/>
      </c>
      <c r="AE674" s="29" t="s">
        <v>2235</v>
      </c>
      <c r="AF674" s="29">
        <v>522067</v>
      </c>
    </row>
    <row r="675" spans="21:32" x14ac:dyDescent="0.25">
      <c r="U675" s="1" t="str">
        <f t="shared" si="23"/>
        <v/>
      </c>
      <c r="AE675" s="29" t="s">
        <v>2045</v>
      </c>
      <c r="AF675" s="29">
        <v>522066</v>
      </c>
    </row>
    <row r="676" spans="21:32" x14ac:dyDescent="0.25">
      <c r="U676" s="1" t="str">
        <f t="shared" si="23"/>
        <v/>
      </c>
      <c r="AE676" s="29" t="s">
        <v>1855</v>
      </c>
      <c r="AF676" s="29">
        <v>522065</v>
      </c>
    </row>
    <row r="677" spans="21:32" x14ac:dyDescent="0.25">
      <c r="U677" s="1" t="str">
        <f t="shared" si="23"/>
        <v/>
      </c>
      <c r="AE677" s="29" t="s">
        <v>1665</v>
      </c>
      <c r="AF677" s="29">
        <v>522064</v>
      </c>
    </row>
    <row r="678" spans="21:32" x14ac:dyDescent="0.25">
      <c r="U678" s="1" t="str">
        <f t="shared" si="23"/>
        <v/>
      </c>
      <c r="AE678" s="29" t="s">
        <v>1475</v>
      </c>
      <c r="AF678" s="29">
        <v>522063</v>
      </c>
    </row>
    <row r="679" spans="21:32" x14ac:dyDescent="0.25">
      <c r="U679" s="1" t="str">
        <f t="shared" si="23"/>
        <v/>
      </c>
      <c r="AE679" s="29" t="s">
        <v>1285</v>
      </c>
      <c r="AF679" s="29">
        <v>522062</v>
      </c>
    </row>
    <row r="680" spans="21:32" x14ac:dyDescent="0.25">
      <c r="U680" s="1" t="str">
        <f t="shared" si="23"/>
        <v/>
      </c>
      <c r="AE680" s="29" t="s">
        <v>1095</v>
      </c>
      <c r="AF680" s="29">
        <v>522061</v>
      </c>
    </row>
    <row r="681" spans="21:32" x14ac:dyDescent="0.25">
      <c r="U681" s="1" t="str">
        <f t="shared" si="23"/>
        <v/>
      </c>
      <c r="AE681" s="29" t="s">
        <v>2616</v>
      </c>
      <c r="AF681" s="29">
        <v>522081</v>
      </c>
    </row>
    <row r="682" spans="21:32" x14ac:dyDescent="0.25">
      <c r="U682" s="1" t="str">
        <f t="shared" si="23"/>
        <v/>
      </c>
      <c r="AE682" s="29" t="s">
        <v>906</v>
      </c>
      <c r="AF682" s="29">
        <v>522072</v>
      </c>
    </row>
    <row r="683" spans="21:32" x14ac:dyDescent="0.25">
      <c r="U683" s="1" t="str">
        <f t="shared" si="23"/>
        <v/>
      </c>
      <c r="AE683" s="29" t="s">
        <v>716</v>
      </c>
      <c r="AF683" s="29">
        <v>522071</v>
      </c>
    </row>
    <row r="684" spans="21:32" x14ac:dyDescent="0.25">
      <c r="U684" s="1" t="str">
        <f t="shared" si="23"/>
        <v/>
      </c>
      <c r="AE684" s="29" t="s">
        <v>330</v>
      </c>
      <c r="AF684" s="29">
        <v>522070</v>
      </c>
    </row>
    <row r="685" spans="21:32" x14ac:dyDescent="0.25">
      <c r="U685" s="1" t="str">
        <f t="shared" si="23"/>
        <v/>
      </c>
      <c r="AE685" s="29" t="s">
        <v>2426</v>
      </c>
      <c r="AF685" s="29">
        <v>522080</v>
      </c>
    </row>
    <row r="686" spans="21:32" x14ac:dyDescent="0.25">
      <c r="U686" s="1" t="str">
        <f t="shared" si="23"/>
        <v/>
      </c>
      <c r="AE686" s="29" t="s">
        <v>2236</v>
      </c>
      <c r="AF686" s="29">
        <v>522079</v>
      </c>
    </row>
    <row r="687" spans="21:32" x14ac:dyDescent="0.25">
      <c r="U687" s="1" t="str">
        <f t="shared" si="23"/>
        <v/>
      </c>
      <c r="AE687" s="29" t="s">
        <v>2046</v>
      </c>
      <c r="AF687" s="29">
        <v>522078</v>
      </c>
    </row>
    <row r="688" spans="21:32" x14ac:dyDescent="0.25">
      <c r="U688" s="1" t="str">
        <f t="shared" si="23"/>
        <v/>
      </c>
      <c r="AE688" s="29" t="s">
        <v>1856</v>
      </c>
      <c r="AF688" s="29">
        <v>522077</v>
      </c>
    </row>
    <row r="689" spans="21:32" x14ac:dyDescent="0.25">
      <c r="U689" s="1" t="str">
        <f t="shared" si="23"/>
        <v/>
      </c>
      <c r="AE689" s="29" t="s">
        <v>1666</v>
      </c>
      <c r="AF689" s="29">
        <v>522076</v>
      </c>
    </row>
    <row r="690" spans="21:32" x14ac:dyDescent="0.25">
      <c r="U690" s="1" t="str">
        <f t="shared" si="23"/>
        <v/>
      </c>
      <c r="AE690" s="29" t="s">
        <v>1476</v>
      </c>
      <c r="AF690" s="29">
        <v>522075</v>
      </c>
    </row>
    <row r="691" spans="21:32" x14ac:dyDescent="0.25">
      <c r="U691" s="1" t="str">
        <f t="shared" si="23"/>
        <v/>
      </c>
      <c r="AE691" s="29" t="s">
        <v>1286</v>
      </c>
      <c r="AF691" s="29">
        <v>522074</v>
      </c>
    </row>
    <row r="692" spans="21:32" x14ac:dyDescent="0.25">
      <c r="U692" s="1" t="str">
        <f t="shared" si="23"/>
        <v/>
      </c>
      <c r="AE692" s="29" t="s">
        <v>1096</v>
      </c>
      <c r="AF692" s="29">
        <v>522073</v>
      </c>
    </row>
    <row r="693" spans="21:32" x14ac:dyDescent="0.25">
      <c r="U693" s="1" t="str">
        <f t="shared" si="23"/>
        <v/>
      </c>
      <c r="AE693" s="29" t="s">
        <v>2617</v>
      </c>
      <c r="AF693" s="29">
        <v>522179</v>
      </c>
    </row>
    <row r="694" spans="21:32" x14ac:dyDescent="0.25">
      <c r="U694" s="1" t="str">
        <f t="shared" si="23"/>
        <v/>
      </c>
      <c r="AE694" s="29" t="s">
        <v>907</v>
      </c>
      <c r="AF694" s="29">
        <v>522170</v>
      </c>
    </row>
    <row r="695" spans="21:32" x14ac:dyDescent="0.25">
      <c r="U695" s="1" t="str">
        <f t="shared" si="23"/>
        <v/>
      </c>
      <c r="AE695" s="29" t="s">
        <v>717</v>
      </c>
      <c r="AF695" s="29">
        <v>522169</v>
      </c>
    </row>
    <row r="696" spans="21:32" x14ac:dyDescent="0.25">
      <c r="U696" s="1" t="str">
        <f t="shared" si="23"/>
        <v/>
      </c>
      <c r="AE696" s="29" t="s">
        <v>333</v>
      </c>
      <c r="AF696" s="29">
        <v>522168</v>
      </c>
    </row>
    <row r="697" spans="21:32" x14ac:dyDescent="0.25">
      <c r="U697" s="1" t="str">
        <f t="shared" si="23"/>
        <v/>
      </c>
      <c r="AE697" s="29" t="s">
        <v>2427</v>
      </c>
      <c r="AF697" s="29">
        <v>522178</v>
      </c>
    </row>
    <row r="698" spans="21:32" x14ac:dyDescent="0.25">
      <c r="U698" s="1" t="str">
        <f t="shared" si="23"/>
        <v/>
      </c>
      <c r="AE698" s="29" t="s">
        <v>2237</v>
      </c>
      <c r="AF698" s="29">
        <v>522177</v>
      </c>
    </row>
    <row r="699" spans="21:32" x14ac:dyDescent="0.25">
      <c r="U699" s="1" t="str">
        <f t="shared" si="23"/>
        <v/>
      </c>
      <c r="AE699" s="29" t="s">
        <v>2047</v>
      </c>
      <c r="AF699" s="29">
        <v>522176</v>
      </c>
    </row>
    <row r="700" spans="21:32" x14ac:dyDescent="0.25">
      <c r="U700" s="1" t="str">
        <f t="shared" si="23"/>
        <v/>
      </c>
      <c r="AE700" s="29" t="s">
        <v>1857</v>
      </c>
      <c r="AF700" s="29">
        <v>522175</v>
      </c>
    </row>
    <row r="701" spans="21:32" x14ac:dyDescent="0.25">
      <c r="U701" s="1" t="str">
        <f t="shared" si="23"/>
        <v/>
      </c>
      <c r="AE701" s="29" t="s">
        <v>1667</v>
      </c>
      <c r="AF701" s="29">
        <v>522174</v>
      </c>
    </row>
    <row r="702" spans="21:32" x14ac:dyDescent="0.25">
      <c r="U702" s="1" t="str">
        <f t="shared" si="23"/>
        <v/>
      </c>
      <c r="AE702" s="29" t="s">
        <v>1477</v>
      </c>
      <c r="AF702" s="29">
        <v>522173</v>
      </c>
    </row>
    <row r="703" spans="21:32" x14ac:dyDescent="0.25">
      <c r="U703" s="1" t="str">
        <f t="shared" si="23"/>
        <v/>
      </c>
      <c r="AE703" s="29" t="s">
        <v>1287</v>
      </c>
      <c r="AF703" s="29">
        <v>522172</v>
      </c>
    </row>
    <row r="704" spans="21:32" x14ac:dyDescent="0.25">
      <c r="U704" s="1" t="str">
        <f t="shared" si="23"/>
        <v/>
      </c>
      <c r="AE704" s="29" t="s">
        <v>1097</v>
      </c>
      <c r="AF704" s="29">
        <v>522171</v>
      </c>
    </row>
    <row r="705" spans="21:32" x14ac:dyDescent="0.25">
      <c r="U705" s="1" t="str">
        <f t="shared" si="23"/>
        <v/>
      </c>
      <c r="AE705" s="29" t="s">
        <v>326</v>
      </c>
      <c r="AF705" s="29">
        <v>530678</v>
      </c>
    </row>
    <row r="706" spans="21:32" x14ac:dyDescent="0.25">
      <c r="U706" s="1" t="str">
        <f t="shared" si="23"/>
        <v/>
      </c>
      <c r="AE706" s="29" t="s">
        <v>328</v>
      </c>
      <c r="AF706" s="29">
        <v>530679</v>
      </c>
    </row>
    <row r="707" spans="21:32" x14ac:dyDescent="0.25">
      <c r="U707" s="1" t="str">
        <f t="shared" si="23"/>
        <v/>
      </c>
      <c r="AE707" s="29" t="s">
        <v>331</v>
      </c>
      <c r="AF707" s="29">
        <v>530680</v>
      </c>
    </row>
    <row r="708" spans="21:32" x14ac:dyDescent="0.25">
      <c r="U708" s="1" t="str">
        <f t="shared" si="23"/>
        <v/>
      </c>
      <c r="AE708" s="29" t="s">
        <v>332</v>
      </c>
      <c r="AF708" s="29">
        <v>530681</v>
      </c>
    </row>
    <row r="709" spans="21:32" x14ac:dyDescent="0.25">
      <c r="U709" s="1" t="str">
        <f t="shared" si="23"/>
        <v/>
      </c>
      <c r="AE709" s="29" t="s">
        <v>2618</v>
      </c>
      <c r="AF709" s="29">
        <v>522129</v>
      </c>
    </row>
    <row r="710" spans="21:32" x14ac:dyDescent="0.25">
      <c r="U710" s="1" t="str">
        <f t="shared" si="23"/>
        <v/>
      </c>
      <c r="AE710" s="29" t="s">
        <v>908</v>
      </c>
      <c r="AF710" s="29">
        <v>522120</v>
      </c>
    </row>
    <row r="711" spans="21:32" x14ac:dyDescent="0.25">
      <c r="U711" s="1" t="str">
        <f t="shared" si="23"/>
        <v/>
      </c>
      <c r="AE711" s="29" t="s">
        <v>718</v>
      </c>
      <c r="AF711" s="29">
        <v>522119</v>
      </c>
    </row>
    <row r="712" spans="21:32" x14ac:dyDescent="0.25">
      <c r="U712" s="1" t="str">
        <f t="shared" si="23"/>
        <v/>
      </c>
      <c r="AE712" s="29" t="s">
        <v>335</v>
      </c>
      <c r="AF712" s="29">
        <v>522118</v>
      </c>
    </row>
    <row r="713" spans="21:32" x14ac:dyDescent="0.25">
      <c r="U713" s="1" t="str">
        <f t="shared" si="23"/>
        <v/>
      </c>
      <c r="AE713" s="29" t="s">
        <v>2428</v>
      </c>
      <c r="AF713" s="29">
        <v>522128</v>
      </c>
    </row>
    <row r="714" spans="21:32" x14ac:dyDescent="0.25">
      <c r="U714" s="1" t="str">
        <f t="shared" si="23"/>
        <v/>
      </c>
      <c r="AE714" s="29" t="s">
        <v>2238</v>
      </c>
      <c r="AF714" s="29">
        <v>522127</v>
      </c>
    </row>
    <row r="715" spans="21:32" x14ac:dyDescent="0.25">
      <c r="U715" s="1" t="str">
        <f t="shared" si="23"/>
        <v/>
      </c>
      <c r="AE715" s="29" t="s">
        <v>2048</v>
      </c>
      <c r="AF715" s="29">
        <v>522126</v>
      </c>
    </row>
    <row r="716" spans="21:32" x14ac:dyDescent="0.25">
      <c r="U716" s="1" t="str">
        <f t="shared" si="23"/>
        <v/>
      </c>
      <c r="AE716" s="29" t="s">
        <v>1858</v>
      </c>
      <c r="AF716" s="29">
        <v>522125</v>
      </c>
    </row>
    <row r="717" spans="21:32" x14ac:dyDescent="0.25">
      <c r="U717" s="1" t="str">
        <f t="shared" si="23"/>
        <v/>
      </c>
      <c r="AE717" s="29" t="s">
        <v>1668</v>
      </c>
      <c r="AF717" s="29">
        <v>522124</v>
      </c>
    </row>
    <row r="718" spans="21:32" x14ac:dyDescent="0.25">
      <c r="U718" s="1" t="str">
        <f t="shared" si="23"/>
        <v/>
      </c>
      <c r="AE718" s="29" t="s">
        <v>1478</v>
      </c>
      <c r="AF718" s="29">
        <v>522123</v>
      </c>
    </row>
    <row r="719" spans="21:32" x14ac:dyDescent="0.25">
      <c r="U719" s="1" t="str">
        <f t="shared" si="23"/>
        <v/>
      </c>
      <c r="AE719" s="29" t="s">
        <v>1288</v>
      </c>
      <c r="AF719" s="29">
        <v>522122</v>
      </c>
    </row>
    <row r="720" spans="21:32" x14ac:dyDescent="0.25">
      <c r="U720" s="1" t="str">
        <f t="shared" si="23"/>
        <v/>
      </c>
      <c r="AE720" s="29" t="s">
        <v>1098</v>
      </c>
      <c r="AF720" s="29">
        <v>522121</v>
      </c>
    </row>
    <row r="721" spans="21:32" x14ac:dyDescent="0.25">
      <c r="U721" s="1" t="str">
        <f t="shared" si="23"/>
        <v/>
      </c>
      <c r="AE721" s="29" t="s">
        <v>2619</v>
      </c>
      <c r="AF721" s="29">
        <v>522141</v>
      </c>
    </row>
    <row r="722" spans="21:32" x14ac:dyDescent="0.25">
      <c r="U722" s="1" t="str">
        <f t="shared" si="23"/>
        <v/>
      </c>
      <c r="AE722" s="29" t="s">
        <v>909</v>
      </c>
      <c r="AF722" s="29">
        <v>522132</v>
      </c>
    </row>
    <row r="723" spans="21:32" x14ac:dyDescent="0.25">
      <c r="U723" s="1" t="str">
        <f t="shared" si="23"/>
        <v/>
      </c>
      <c r="AE723" s="29" t="s">
        <v>719</v>
      </c>
      <c r="AF723" s="29">
        <v>522131</v>
      </c>
    </row>
    <row r="724" spans="21:32" x14ac:dyDescent="0.25">
      <c r="U724" s="1" t="str">
        <f t="shared" si="23"/>
        <v/>
      </c>
      <c r="AE724" s="29" t="s">
        <v>337</v>
      </c>
      <c r="AF724" s="29">
        <v>522130</v>
      </c>
    </row>
    <row r="725" spans="21:32" x14ac:dyDescent="0.25">
      <c r="U725" s="1" t="str">
        <f t="shared" si="23"/>
        <v/>
      </c>
      <c r="AE725" s="29" t="s">
        <v>2429</v>
      </c>
      <c r="AF725" s="29">
        <v>522140</v>
      </c>
    </row>
    <row r="726" spans="21:32" x14ac:dyDescent="0.25">
      <c r="U726" s="1" t="str">
        <f t="shared" si="23"/>
        <v/>
      </c>
      <c r="AE726" s="29" t="s">
        <v>2239</v>
      </c>
      <c r="AF726" s="29">
        <v>522139</v>
      </c>
    </row>
    <row r="727" spans="21:32" x14ac:dyDescent="0.25">
      <c r="U727" s="1" t="str">
        <f t="shared" si="23"/>
        <v/>
      </c>
      <c r="AE727" s="29" t="s">
        <v>2049</v>
      </c>
      <c r="AF727" s="29">
        <v>522138</v>
      </c>
    </row>
    <row r="728" spans="21:32" x14ac:dyDescent="0.25">
      <c r="U728" s="1" t="str">
        <f t="shared" si="23"/>
        <v/>
      </c>
      <c r="AE728" s="29" t="s">
        <v>1859</v>
      </c>
      <c r="AF728" s="29">
        <v>522137</v>
      </c>
    </row>
    <row r="729" spans="21:32" x14ac:dyDescent="0.25">
      <c r="U729" s="1" t="str">
        <f t="shared" si="23"/>
        <v/>
      </c>
      <c r="AE729" s="29" t="s">
        <v>1669</v>
      </c>
      <c r="AF729" s="29">
        <v>522136</v>
      </c>
    </row>
    <row r="730" spans="21:32" x14ac:dyDescent="0.25">
      <c r="U730" s="1" t="str">
        <f t="shared" si="23"/>
        <v/>
      </c>
      <c r="AE730" s="29" t="s">
        <v>1479</v>
      </c>
      <c r="AF730" s="29">
        <v>522135</v>
      </c>
    </row>
    <row r="731" spans="21:32" x14ac:dyDescent="0.25">
      <c r="U731" s="1" t="str">
        <f t="shared" si="23"/>
        <v/>
      </c>
      <c r="AE731" s="29" t="s">
        <v>1289</v>
      </c>
      <c r="AF731" s="29">
        <v>522134</v>
      </c>
    </row>
    <row r="732" spans="21:32" x14ac:dyDescent="0.25">
      <c r="U732" s="1" t="str">
        <f t="shared" si="23"/>
        <v/>
      </c>
      <c r="AE732" s="29" t="s">
        <v>1099</v>
      </c>
      <c r="AF732" s="29">
        <v>522133</v>
      </c>
    </row>
    <row r="733" spans="21:32" x14ac:dyDescent="0.25">
      <c r="U733" s="1" t="str">
        <f t="shared" ref="U733:U796" si="24">IF(S733=$B$15,T733,"")</f>
        <v/>
      </c>
      <c r="AE733" s="29" t="s">
        <v>2620</v>
      </c>
      <c r="AF733" s="29">
        <v>522203</v>
      </c>
    </row>
    <row r="734" spans="21:32" x14ac:dyDescent="0.25">
      <c r="U734" s="1" t="str">
        <f t="shared" si="24"/>
        <v/>
      </c>
      <c r="AE734" s="29" t="s">
        <v>910</v>
      </c>
      <c r="AF734" s="29">
        <v>522194</v>
      </c>
    </row>
    <row r="735" spans="21:32" x14ac:dyDescent="0.25">
      <c r="U735" s="1" t="str">
        <f t="shared" si="24"/>
        <v/>
      </c>
      <c r="AE735" s="29" t="s">
        <v>720</v>
      </c>
      <c r="AF735" s="29">
        <v>522193</v>
      </c>
    </row>
    <row r="736" spans="21:32" x14ac:dyDescent="0.25">
      <c r="U736" s="1" t="str">
        <f t="shared" si="24"/>
        <v/>
      </c>
      <c r="AE736" s="29" t="s">
        <v>339</v>
      </c>
      <c r="AF736" s="29">
        <v>522192</v>
      </c>
    </row>
    <row r="737" spans="21:32" x14ac:dyDescent="0.25">
      <c r="U737" s="1" t="str">
        <f t="shared" si="24"/>
        <v/>
      </c>
      <c r="AE737" s="29" t="s">
        <v>2430</v>
      </c>
      <c r="AF737" s="29">
        <v>522202</v>
      </c>
    </row>
    <row r="738" spans="21:32" x14ac:dyDescent="0.25">
      <c r="U738" s="1" t="str">
        <f t="shared" si="24"/>
        <v/>
      </c>
      <c r="AE738" s="29" t="s">
        <v>2240</v>
      </c>
      <c r="AF738" s="29">
        <v>522201</v>
      </c>
    </row>
    <row r="739" spans="21:32" x14ac:dyDescent="0.25">
      <c r="U739" s="1" t="str">
        <f t="shared" si="24"/>
        <v/>
      </c>
      <c r="AE739" s="30" t="s">
        <v>2050</v>
      </c>
      <c r="AF739" s="30">
        <v>522200</v>
      </c>
    </row>
    <row r="740" spans="21:32" x14ac:dyDescent="0.25">
      <c r="U740" s="1" t="str">
        <f t="shared" si="24"/>
        <v/>
      </c>
      <c r="AE740" s="29" t="s">
        <v>1860</v>
      </c>
      <c r="AF740" s="29">
        <v>522199</v>
      </c>
    </row>
    <row r="741" spans="21:32" x14ac:dyDescent="0.25">
      <c r="U741" s="1" t="str">
        <f t="shared" si="24"/>
        <v/>
      </c>
      <c r="AE741" s="29" t="s">
        <v>1670</v>
      </c>
      <c r="AF741" s="29">
        <v>522198</v>
      </c>
    </row>
    <row r="742" spans="21:32" x14ac:dyDescent="0.25">
      <c r="U742" s="1" t="str">
        <f t="shared" si="24"/>
        <v/>
      </c>
      <c r="AE742" s="29" t="s">
        <v>1480</v>
      </c>
      <c r="AF742" s="29">
        <v>522197</v>
      </c>
    </row>
    <row r="743" spans="21:32" x14ac:dyDescent="0.25">
      <c r="U743" s="1" t="str">
        <f t="shared" si="24"/>
        <v/>
      </c>
      <c r="AE743" s="29" t="s">
        <v>1290</v>
      </c>
      <c r="AF743" s="29">
        <v>522196</v>
      </c>
    </row>
    <row r="744" spans="21:32" x14ac:dyDescent="0.25">
      <c r="U744" s="1" t="str">
        <f t="shared" si="24"/>
        <v/>
      </c>
      <c r="AE744" s="29" t="s">
        <v>1100</v>
      </c>
      <c r="AF744" s="29">
        <v>522195</v>
      </c>
    </row>
    <row r="745" spans="21:32" x14ac:dyDescent="0.25">
      <c r="U745" s="1" t="str">
        <f t="shared" si="24"/>
        <v/>
      </c>
      <c r="AE745" s="29" t="s">
        <v>2621</v>
      </c>
      <c r="AF745" s="29">
        <v>522215</v>
      </c>
    </row>
    <row r="746" spans="21:32" x14ac:dyDescent="0.25">
      <c r="U746" s="1" t="str">
        <f t="shared" si="24"/>
        <v/>
      </c>
      <c r="AE746" s="29" t="s">
        <v>911</v>
      </c>
      <c r="AF746" s="29">
        <v>522206</v>
      </c>
    </row>
    <row r="747" spans="21:32" x14ac:dyDescent="0.25">
      <c r="U747" s="1" t="str">
        <f t="shared" si="24"/>
        <v/>
      </c>
      <c r="AE747" s="29" t="s">
        <v>721</v>
      </c>
      <c r="AF747" s="29">
        <v>522205</v>
      </c>
    </row>
    <row r="748" spans="21:32" x14ac:dyDescent="0.25">
      <c r="U748" s="1" t="str">
        <f t="shared" si="24"/>
        <v/>
      </c>
      <c r="AE748" s="29" t="s">
        <v>340</v>
      </c>
      <c r="AF748" s="29">
        <v>522204</v>
      </c>
    </row>
    <row r="749" spans="21:32" x14ac:dyDescent="0.25">
      <c r="U749" s="1" t="str">
        <f t="shared" si="24"/>
        <v/>
      </c>
      <c r="AE749" s="29" t="s">
        <v>2431</v>
      </c>
      <c r="AF749" s="29">
        <v>522214</v>
      </c>
    </row>
    <row r="750" spans="21:32" x14ac:dyDescent="0.25">
      <c r="U750" s="1" t="str">
        <f t="shared" si="24"/>
        <v/>
      </c>
      <c r="AE750" s="29" t="s">
        <v>2241</v>
      </c>
      <c r="AF750" s="29">
        <v>522213</v>
      </c>
    </row>
    <row r="751" spans="21:32" x14ac:dyDescent="0.25">
      <c r="U751" s="1" t="str">
        <f t="shared" si="24"/>
        <v/>
      </c>
      <c r="AE751" s="29" t="s">
        <v>2051</v>
      </c>
      <c r="AF751" s="29">
        <v>522212</v>
      </c>
    </row>
    <row r="752" spans="21:32" x14ac:dyDescent="0.25">
      <c r="U752" s="1" t="str">
        <f t="shared" si="24"/>
        <v/>
      </c>
      <c r="AE752" s="29" t="s">
        <v>1861</v>
      </c>
      <c r="AF752" s="29">
        <v>522211</v>
      </c>
    </row>
    <row r="753" spans="21:32" x14ac:dyDescent="0.25">
      <c r="U753" s="1" t="str">
        <f t="shared" si="24"/>
        <v/>
      </c>
      <c r="AE753" s="29" t="s">
        <v>1671</v>
      </c>
      <c r="AF753" s="29">
        <v>522210</v>
      </c>
    </row>
    <row r="754" spans="21:32" x14ac:dyDescent="0.25">
      <c r="U754" s="1" t="str">
        <f t="shared" si="24"/>
        <v/>
      </c>
      <c r="AE754" s="29" t="s">
        <v>1481</v>
      </c>
      <c r="AF754" s="29">
        <v>522209</v>
      </c>
    </row>
    <row r="755" spans="21:32" x14ac:dyDescent="0.25">
      <c r="U755" s="1" t="str">
        <f t="shared" si="24"/>
        <v/>
      </c>
      <c r="AE755" s="29" t="s">
        <v>1291</v>
      </c>
      <c r="AF755" s="29">
        <v>522208</v>
      </c>
    </row>
    <row r="756" spans="21:32" x14ac:dyDescent="0.25">
      <c r="U756" s="1" t="str">
        <f t="shared" si="24"/>
        <v/>
      </c>
      <c r="AE756" s="29" t="s">
        <v>1101</v>
      </c>
      <c r="AF756" s="29">
        <v>522207</v>
      </c>
    </row>
    <row r="757" spans="21:32" x14ac:dyDescent="0.25">
      <c r="U757" s="1" t="str">
        <f t="shared" si="24"/>
        <v/>
      </c>
      <c r="AE757" s="29" t="s">
        <v>334</v>
      </c>
      <c r="AF757" s="29">
        <v>522226</v>
      </c>
    </row>
    <row r="758" spans="21:32" x14ac:dyDescent="0.25">
      <c r="U758" s="1" t="str">
        <f t="shared" si="24"/>
        <v/>
      </c>
      <c r="AE758" s="29" t="s">
        <v>336</v>
      </c>
      <c r="AF758" s="29">
        <v>522227</v>
      </c>
    </row>
    <row r="759" spans="21:32" x14ac:dyDescent="0.25">
      <c r="U759" s="1" t="str">
        <f t="shared" si="24"/>
        <v/>
      </c>
      <c r="AE759" s="29" t="s">
        <v>338</v>
      </c>
      <c r="AF759" s="29">
        <v>522228</v>
      </c>
    </row>
    <row r="760" spans="21:32" x14ac:dyDescent="0.25">
      <c r="U760" s="1" t="str">
        <f t="shared" si="24"/>
        <v/>
      </c>
      <c r="AE760" s="29" t="s">
        <v>341</v>
      </c>
      <c r="AF760" s="29">
        <v>522229</v>
      </c>
    </row>
    <row r="761" spans="21:32" x14ac:dyDescent="0.25">
      <c r="U761" s="1" t="str">
        <f t="shared" si="24"/>
        <v/>
      </c>
      <c r="AE761" s="29" t="s">
        <v>2685</v>
      </c>
      <c r="AF761" s="29">
        <v>568974</v>
      </c>
    </row>
    <row r="762" spans="21:32" x14ac:dyDescent="0.25">
      <c r="U762" s="1" t="str">
        <f t="shared" si="24"/>
        <v/>
      </c>
      <c r="AE762" s="29" t="s">
        <v>976</v>
      </c>
      <c r="AF762" s="29">
        <v>568965</v>
      </c>
    </row>
    <row r="763" spans="21:32" x14ac:dyDescent="0.25">
      <c r="U763" s="1" t="str">
        <f t="shared" si="24"/>
        <v/>
      </c>
      <c r="AE763" s="29" t="s">
        <v>786</v>
      </c>
      <c r="AF763" s="29">
        <v>568964</v>
      </c>
    </row>
    <row r="764" spans="21:32" x14ac:dyDescent="0.25">
      <c r="U764" s="1" t="str">
        <f t="shared" si="24"/>
        <v/>
      </c>
      <c r="AE764" s="29" t="s">
        <v>471</v>
      </c>
      <c r="AF764" s="29">
        <v>568963</v>
      </c>
    </row>
    <row r="765" spans="21:32" x14ac:dyDescent="0.25">
      <c r="U765" s="1" t="str">
        <f t="shared" si="24"/>
        <v/>
      </c>
      <c r="AE765" s="29" t="s">
        <v>2496</v>
      </c>
      <c r="AF765" s="29">
        <v>568973</v>
      </c>
    </row>
    <row r="766" spans="21:32" x14ac:dyDescent="0.25">
      <c r="U766" s="1" t="str">
        <f t="shared" si="24"/>
        <v/>
      </c>
      <c r="AE766" s="29" t="s">
        <v>2306</v>
      </c>
      <c r="AF766" s="29">
        <v>568972</v>
      </c>
    </row>
    <row r="767" spans="21:32" x14ac:dyDescent="0.25">
      <c r="U767" s="1" t="str">
        <f t="shared" si="24"/>
        <v/>
      </c>
      <c r="AE767" s="29" t="s">
        <v>2116</v>
      </c>
      <c r="AF767" s="29">
        <v>568971</v>
      </c>
    </row>
    <row r="768" spans="21:32" x14ac:dyDescent="0.25">
      <c r="U768" s="1" t="str">
        <f t="shared" si="24"/>
        <v/>
      </c>
      <c r="AE768" s="29" t="s">
        <v>1926</v>
      </c>
      <c r="AF768" s="29">
        <v>568970</v>
      </c>
    </row>
    <row r="769" spans="21:32" x14ac:dyDescent="0.25">
      <c r="U769" s="1" t="str">
        <f t="shared" si="24"/>
        <v/>
      </c>
      <c r="AE769" s="29" t="s">
        <v>1736</v>
      </c>
      <c r="AF769" s="29">
        <v>568969</v>
      </c>
    </row>
    <row r="770" spans="21:32" x14ac:dyDescent="0.25">
      <c r="U770" s="1" t="str">
        <f t="shared" si="24"/>
        <v/>
      </c>
      <c r="AE770" s="29" t="s">
        <v>1546</v>
      </c>
      <c r="AF770" s="29">
        <v>568968</v>
      </c>
    </row>
    <row r="771" spans="21:32" x14ac:dyDescent="0.25">
      <c r="U771" s="1" t="str">
        <f t="shared" si="24"/>
        <v/>
      </c>
      <c r="AE771" s="29" t="s">
        <v>1356</v>
      </c>
      <c r="AF771" s="29">
        <v>568967</v>
      </c>
    </row>
    <row r="772" spans="21:32" x14ac:dyDescent="0.25">
      <c r="U772" s="1" t="str">
        <f t="shared" si="24"/>
        <v/>
      </c>
      <c r="AE772" s="29" t="s">
        <v>1166</v>
      </c>
      <c r="AF772" s="29">
        <v>568966</v>
      </c>
    </row>
    <row r="773" spans="21:32" x14ac:dyDescent="0.25">
      <c r="U773" s="1" t="str">
        <f t="shared" si="24"/>
        <v/>
      </c>
      <c r="AE773" s="29" t="s">
        <v>2686</v>
      </c>
      <c r="AF773" s="29">
        <v>568986</v>
      </c>
    </row>
    <row r="774" spans="21:32" x14ac:dyDescent="0.25">
      <c r="U774" s="1" t="str">
        <f t="shared" si="24"/>
        <v/>
      </c>
      <c r="AE774" s="29" t="s">
        <v>977</v>
      </c>
      <c r="AF774" s="29">
        <v>568977</v>
      </c>
    </row>
    <row r="775" spans="21:32" x14ac:dyDescent="0.25">
      <c r="U775" s="1" t="str">
        <f t="shared" si="24"/>
        <v/>
      </c>
      <c r="AE775" s="29" t="s">
        <v>787</v>
      </c>
      <c r="AF775" s="29">
        <v>568976</v>
      </c>
    </row>
    <row r="776" spans="21:32" x14ac:dyDescent="0.25">
      <c r="U776" s="1" t="str">
        <f t="shared" si="24"/>
        <v/>
      </c>
      <c r="AE776" s="29" t="s">
        <v>472</v>
      </c>
      <c r="AF776" s="29">
        <v>568975</v>
      </c>
    </row>
    <row r="777" spans="21:32" x14ac:dyDescent="0.25">
      <c r="U777" s="1" t="str">
        <f t="shared" si="24"/>
        <v/>
      </c>
      <c r="AE777" s="29" t="s">
        <v>2497</v>
      </c>
      <c r="AF777" s="29">
        <v>568985</v>
      </c>
    </row>
    <row r="778" spans="21:32" x14ac:dyDescent="0.25">
      <c r="U778" s="1" t="str">
        <f t="shared" si="24"/>
        <v/>
      </c>
      <c r="AE778" s="29" t="s">
        <v>2307</v>
      </c>
      <c r="AF778" s="29">
        <v>568984</v>
      </c>
    </row>
    <row r="779" spans="21:32" x14ac:dyDescent="0.25">
      <c r="U779" s="1" t="str">
        <f t="shared" si="24"/>
        <v/>
      </c>
      <c r="AE779" s="29" t="s">
        <v>2117</v>
      </c>
      <c r="AF779" s="29">
        <v>568983</v>
      </c>
    </row>
    <row r="780" spans="21:32" x14ac:dyDescent="0.25">
      <c r="U780" s="1" t="str">
        <f t="shared" si="24"/>
        <v/>
      </c>
      <c r="AE780" s="29" t="s">
        <v>1927</v>
      </c>
      <c r="AF780" s="29">
        <v>568982</v>
      </c>
    </row>
    <row r="781" spans="21:32" x14ac:dyDescent="0.25">
      <c r="U781" s="1" t="str">
        <f t="shared" si="24"/>
        <v/>
      </c>
      <c r="AE781" s="29" t="s">
        <v>1737</v>
      </c>
      <c r="AF781" s="29">
        <v>568981</v>
      </c>
    </row>
    <row r="782" spans="21:32" x14ac:dyDescent="0.25">
      <c r="U782" s="1" t="str">
        <f t="shared" si="24"/>
        <v/>
      </c>
      <c r="AE782" s="29" t="s">
        <v>1547</v>
      </c>
      <c r="AF782" s="29">
        <v>568980</v>
      </c>
    </row>
    <row r="783" spans="21:32" x14ac:dyDescent="0.25">
      <c r="U783" s="1" t="str">
        <f t="shared" si="24"/>
        <v/>
      </c>
      <c r="AE783" s="29" t="s">
        <v>1357</v>
      </c>
      <c r="AF783" s="29">
        <v>568979</v>
      </c>
    </row>
    <row r="784" spans="21:32" x14ac:dyDescent="0.25">
      <c r="U784" s="1" t="str">
        <f t="shared" si="24"/>
        <v/>
      </c>
      <c r="AE784" s="29" t="s">
        <v>1167</v>
      </c>
      <c r="AF784" s="29">
        <v>568978</v>
      </c>
    </row>
    <row r="785" spans="21:32" x14ac:dyDescent="0.25">
      <c r="U785" s="1" t="str">
        <f t="shared" si="24"/>
        <v/>
      </c>
      <c r="AE785" s="29" t="s">
        <v>2687</v>
      </c>
      <c r="AF785" s="29">
        <v>568998</v>
      </c>
    </row>
    <row r="786" spans="21:32" x14ac:dyDescent="0.25">
      <c r="U786" s="1" t="str">
        <f t="shared" si="24"/>
        <v/>
      </c>
      <c r="AE786" s="29" t="s">
        <v>978</v>
      </c>
      <c r="AF786" s="29">
        <v>568989</v>
      </c>
    </row>
    <row r="787" spans="21:32" x14ac:dyDescent="0.25">
      <c r="U787" s="1" t="str">
        <f t="shared" si="24"/>
        <v/>
      </c>
      <c r="AE787" s="29" t="s">
        <v>788</v>
      </c>
      <c r="AF787" s="29">
        <v>568988</v>
      </c>
    </row>
    <row r="788" spans="21:32" x14ac:dyDescent="0.25">
      <c r="U788" s="1" t="str">
        <f t="shared" si="24"/>
        <v/>
      </c>
      <c r="AE788" s="29" t="s">
        <v>475</v>
      </c>
      <c r="AF788" s="29">
        <v>568987</v>
      </c>
    </row>
    <row r="789" spans="21:32" x14ac:dyDescent="0.25">
      <c r="U789" s="1" t="str">
        <f t="shared" si="24"/>
        <v/>
      </c>
      <c r="AE789" s="29" t="s">
        <v>2498</v>
      </c>
      <c r="AF789" s="29">
        <v>568997</v>
      </c>
    </row>
    <row r="790" spans="21:32" x14ac:dyDescent="0.25">
      <c r="U790" s="1" t="str">
        <f t="shared" si="24"/>
        <v/>
      </c>
      <c r="AE790" s="29" t="s">
        <v>2308</v>
      </c>
      <c r="AF790" s="29">
        <v>568996</v>
      </c>
    </row>
    <row r="791" spans="21:32" x14ac:dyDescent="0.25">
      <c r="U791" s="1" t="str">
        <f t="shared" si="24"/>
        <v/>
      </c>
      <c r="AE791" s="29" t="s">
        <v>2118</v>
      </c>
      <c r="AF791" s="29">
        <v>568995</v>
      </c>
    </row>
    <row r="792" spans="21:32" x14ac:dyDescent="0.25">
      <c r="U792" s="1" t="str">
        <f t="shared" si="24"/>
        <v/>
      </c>
      <c r="AE792" s="29" t="s">
        <v>1928</v>
      </c>
      <c r="AF792" s="29">
        <v>568994</v>
      </c>
    </row>
    <row r="793" spans="21:32" x14ac:dyDescent="0.25">
      <c r="U793" s="1" t="str">
        <f t="shared" si="24"/>
        <v/>
      </c>
      <c r="AE793" s="30" t="s">
        <v>1738</v>
      </c>
      <c r="AF793" s="30">
        <v>568993</v>
      </c>
    </row>
    <row r="794" spans="21:32" x14ac:dyDescent="0.25">
      <c r="U794" s="1" t="str">
        <f t="shared" si="24"/>
        <v/>
      </c>
      <c r="AE794" s="29" t="s">
        <v>1548</v>
      </c>
      <c r="AF794" s="29">
        <v>568992</v>
      </c>
    </row>
    <row r="795" spans="21:32" x14ac:dyDescent="0.25">
      <c r="U795" s="1" t="str">
        <f t="shared" si="24"/>
        <v/>
      </c>
      <c r="AE795" s="29" t="s">
        <v>1358</v>
      </c>
      <c r="AF795" s="29">
        <v>568991</v>
      </c>
    </row>
    <row r="796" spans="21:32" x14ac:dyDescent="0.25">
      <c r="U796" s="1" t="str">
        <f t="shared" si="24"/>
        <v/>
      </c>
      <c r="AE796" s="29" t="s">
        <v>1168</v>
      </c>
      <c r="AF796" s="29">
        <v>568990</v>
      </c>
    </row>
    <row r="797" spans="21:32" x14ac:dyDescent="0.25">
      <c r="U797" s="1" t="str">
        <f t="shared" ref="U797:U860" si="25">IF(S797=$B$15,T797,"")</f>
        <v/>
      </c>
      <c r="AE797" s="29" t="s">
        <v>2688</v>
      </c>
      <c r="AF797" s="29">
        <v>569010</v>
      </c>
    </row>
    <row r="798" spans="21:32" x14ac:dyDescent="0.25">
      <c r="U798" s="1" t="str">
        <f t="shared" si="25"/>
        <v/>
      </c>
      <c r="AE798" s="29" t="s">
        <v>979</v>
      </c>
      <c r="AF798" s="29">
        <v>569001</v>
      </c>
    </row>
    <row r="799" spans="21:32" x14ac:dyDescent="0.25">
      <c r="U799" s="1" t="str">
        <f t="shared" si="25"/>
        <v/>
      </c>
      <c r="AE799" s="29" t="s">
        <v>789</v>
      </c>
      <c r="AF799" s="29">
        <v>569000</v>
      </c>
    </row>
    <row r="800" spans="21:32" x14ac:dyDescent="0.25">
      <c r="U800" s="1" t="str">
        <f t="shared" si="25"/>
        <v/>
      </c>
      <c r="AE800" s="29" t="s">
        <v>476</v>
      </c>
      <c r="AF800" s="29">
        <v>568999</v>
      </c>
    </row>
    <row r="801" spans="21:32" x14ac:dyDescent="0.25">
      <c r="U801" s="1" t="str">
        <f t="shared" si="25"/>
        <v/>
      </c>
      <c r="AE801" s="29" t="s">
        <v>2499</v>
      </c>
      <c r="AF801" s="29">
        <v>569009</v>
      </c>
    </row>
    <row r="802" spans="21:32" x14ac:dyDescent="0.25">
      <c r="U802" s="1" t="str">
        <f t="shared" si="25"/>
        <v/>
      </c>
      <c r="AE802" s="29" t="s">
        <v>2309</v>
      </c>
      <c r="AF802" s="29">
        <v>569008</v>
      </c>
    </row>
    <row r="803" spans="21:32" x14ac:dyDescent="0.25">
      <c r="U803" s="1" t="str">
        <f t="shared" si="25"/>
        <v/>
      </c>
      <c r="AE803" s="29" t="s">
        <v>2119</v>
      </c>
      <c r="AF803" s="29">
        <v>569007</v>
      </c>
    </row>
    <row r="804" spans="21:32" x14ac:dyDescent="0.25">
      <c r="U804" s="1" t="str">
        <f t="shared" si="25"/>
        <v/>
      </c>
      <c r="AE804" s="29" t="s">
        <v>1929</v>
      </c>
      <c r="AF804" s="29">
        <v>569006</v>
      </c>
    </row>
    <row r="805" spans="21:32" x14ac:dyDescent="0.25">
      <c r="U805" s="1" t="str">
        <f t="shared" si="25"/>
        <v/>
      </c>
      <c r="AE805" s="29" t="s">
        <v>1739</v>
      </c>
      <c r="AF805" s="29">
        <v>569005</v>
      </c>
    </row>
    <row r="806" spans="21:32" x14ac:dyDescent="0.25">
      <c r="U806" s="1" t="str">
        <f t="shared" si="25"/>
        <v/>
      </c>
      <c r="AE806" s="29" t="s">
        <v>1549</v>
      </c>
      <c r="AF806" s="29">
        <v>569004</v>
      </c>
    </row>
    <row r="807" spans="21:32" x14ac:dyDescent="0.25">
      <c r="U807" s="1" t="str">
        <f t="shared" si="25"/>
        <v/>
      </c>
      <c r="AE807" s="29" t="s">
        <v>1359</v>
      </c>
      <c r="AF807" s="29">
        <v>569003</v>
      </c>
    </row>
    <row r="808" spans="21:32" x14ac:dyDescent="0.25">
      <c r="U808" s="1" t="str">
        <f t="shared" si="25"/>
        <v/>
      </c>
      <c r="AE808" s="29" t="s">
        <v>1169</v>
      </c>
      <c r="AF808" s="29">
        <v>569002</v>
      </c>
    </row>
    <row r="809" spans="21:32" x14ac:dyDescent="0.25">
      <c r="U809" s="1" t="str">
        <f t="shared" si="25"/>
        <v/>
      </c>
      <c r="AE809" s="29" t="s">
        <v>470</v>
      </c>
      <c r="AF809" s="29">
        <v>569011</v>
      </c>
    </row>
    <row r="810" spans="21:32" x14ac:dyDescent="0.25">
      <c r="U810" s="1" t="str">
        <f t="shared" si="25"/>
        <v/>
      </c>
      <c r="AE810" s="29" t="s">
        <v>473</v>
      </c>
      <c r="AF810" s="29">
        <v>569012</v>
      </c>
    </row>
    <row r="811" spans="21:32" x14ac:dyDescent="0.25">
      <c r="U811" s="1" t="str">
        <f t="shared" si="25"/>
        <v/>
      </c>
      <c r="AE811" s="29" t="s">
        <v>474</v>
      </c>
      <c r="AF811" s="29">
        <v>569013</v>
      </c>
    </row>
    <row r="812" spans="21:32" x14ac:dyDescent="0.25">
      <c r="U812" s="1" t="str">
        <f t="shared" si="25"/>
        <v/>
      </c>
      <c r="AE812" s="29" t="s">
        <v>477</v>
      </c>
      <c r="AF812" s="29">
        <v>569014</v>
      </c>
    </row>
    <row r="813" spans="21:32" x14ac:dyDescent="0.25">
      <c r="U813" s="1" t="str">
        <f t="shared" si="25"/>
        <v/>
      </c>
      <c r="AE813" s="29" t="s">
        <v>2689</v>
      </c>
      <c r="AF813" s="29">
        <v>569026</v>
      </c>
    </row>
    <row r="814" spans="21:32" x14ac:dyDescent="0.25">
      <c r="U814" s="1" t="str">
        <f t="shared" si="25"/>
        <v/>
      </c>
      <c r="AE814" s="29" t="s">
        <v>980</v>
      </c>
      <c r="AF814" s="29">
        <v>569017</v>
      </c>
    </row>
    <row r="815" spans="21:32" x14ac:dyDescent="0.25">
      <c r="U815" s="1" t="str">
        <f t="shared" si="25"/>
        <v/>
      </c>
      <c r="AE815" s="29" t="s">
        <v>790</v>
      </c>
      <c r="AF815" s="29">
        <v>569016</v>
      </c>
    </row>
    <row r="816" spans="21:32" x14ac:dyDescent="0.25">
      <c r="U816" s="1" t="str">
        <f t="shared" si="25"/>
        <v/>
      </c>
      <c r="AE816" s="29" t="s">
        <v>478</v>
      </c>
      <c r="AF816" s="29">
        <v>569015</v>
      </c>
    </row>
    <row r="817" spans="21:32" x14ac:dyDescent="0.25">
      <c r="U817" s="1" t="str">
        <f t="shared" si="25"/>
        <v/>
      </c>
      <c r="AE817" s="29" t="s">
        <v>2500</v>
      </c>
      <c r="AF817" s="29">
        <v>569025</v>
      </c>
    </row>
    <row r="818" spans="21:32" x14ac:dyDescent="0.25">
      <c r="U818" s="1" t="str">
        <f t="shared" si="25"/>
        <v/>
      </c>
      <c r="AE818" s="29" t="s">
        <v>2310</v>
      </c>
      <c r="AF818" s="29">
        <v>569024</v>
      </c>
    </row>
    <row r="819" spans="21:32" x14ac:dyDescent="0.25">
      <c r="U819" s="1" t="str">
        <f t="shared" si="25"/>
        <v/>
      </c>
      <c r="AE819" s="29" t="s">
        <v>2120</v>
      </c>
      <c r="AF819" s="29">
        <v>569023</v>
      </c>
    </row>
    <row r="820" spans="21:32" x14ac:dyDescent="0.25">
      <c r="U820" s="1" t="str">
        <f t="shared" si="25"/>
        <v/>
      </c>
      <c r="AE820" s="29" t="s">
        <v>1930</v>
      </c>
      <c r="AF820" s="29">
        <v>569022</v>
      </c>
    </row>
    <row r="821" spans="21:32" x14ac:dyDescent="0.25">
      <c r="U821" s="1" t="str">
        <f t="shared" si="25"/>
        <v/>
      </c>
      <c r="AE821" s="29" t="s">
        <v>1740</v>
      </c>
      <c r="AF821" s="29">
        <v>569021</v>
      </c>
    </row>
    <row r="822" spans="21:32" x14ac:dyDescent="0.25">
      <c r="U822" s="1" t="str">
        <f t="shared" si="25"/>
        <v/>
      </c>
      <c r="AE822" s="29" t="s">
        <v>1550</v>
      </c>
      <c r="AF822" s="29">
        <v>569020</v>
      </c>
    </row>
    <row r="823" spans="21:32" x14ac:dyDescent="0.25">
      <c r="U823" s="1" t="str">
        <f t="shared" si="25"/>
        <v/>
      </c>
      <c r="AE823" s="29" t="s">
        <v>1360</v>
      </c>
      <c r="AF823" s="29">
        <v>569019</v>
      </c>
    </row>
    <row r="824" spans="21:32" x14ac:dyDescent="0.25">
      <c r="U824" s="1" t="str">
        <f t="shared" si="25"/>
        <v/>
      </c>
      <c r="AE824" s="29" t="s">
        <v>1170</v>
      </c>
      <c r="AF824" s="29">
        <v>569018</v>
      </c>
    </row>
    <row r="825" spans="21:32" x14ac:dyDescent="0.25">
      <c r="U825" s="1" t="str">
        <f t="shared" si="25"/>
        <v/>
      </c>
      <c r="AE825" s="29" t="s">
        <v>2690</v>
      </c>
      <c r="AF825" s="29">
        <v>569038</v>
      </c>
    </row>
    <row r="826" spans="21:32" x14ac:dyDescent="0.25">
      <c r="U826" s="1" t="str">
        <f t="shared" si="25"/>
        <v/>
      </c>
      <c r="AE826" s="29" t="s">
        <v>981</v>
      </c>
      <c r="AF826" s="29">
        <v>569029</v>
      </c>
    </row>
    <row r="827" spans="21:32" x14ac:dyDescent="0.25">
      <c r="U827" s="1" t="str">
        <f t="shared" si="25"/>
        <v/>
      </c>
      <c r="AE827" s="29" t="s">
        <v>791</v>
      </c>
      <c r="AF827" s="29">
        <v>569028</v>
      </c>
    </row>
    <row r="828" spans="21:32" x14ac:dyDescent="0.25">
      <c r="U828" s="1" t="str">
        <f t="shared" si="25"/>
        <v/>
      </c>
      <c r="AE828" s="29" t="s">
        <v>481</v>
      </c>
      <c r="AF828" s="29">
        <v>569027</v>
      </c>
    </row>
    <row r="829" spans="21:32" x14ac:dyDescent="0.25">
      <c r="U829" s="1" t="str">
        <f t="shared" si="25"/>
        <v/>
      </c>
      <c r="AE829" s="29" t="s">
        <v>2501</v>
      </c>
      <c r="AF829" s="29">
        <v>569037</v>
      </c>
    </row>
    <row r="830" spans="21:32" x14ac:dyDescent="0.25">
      <c r="U830" s="1" t="str">
        <f t="shared" si="25"/>
        <v/>
      </c>
      <c r="AE830" s="29" t="s">
        <v>2311</v>
      </c>
      <c r="AF830" s="29">
        <v>569036</v>
      </c>
    </row>
    <row r="831" spans="21:32" x14ac:dyDescent="0.25">
      <c r="U831" s="1" t="str">
        <f t="shared" si="25"/>
        <v/>
      </c>
      <c r="AE831" s="29" t="s">
        <v>2121</v>
      </c>
      <c r="AF831" s="29">
        <v>569035</v>
      </c>
    </row>
    <row r="832" spans="21:32" x14ac:dyDescent="0.25">
      <c r="U832" s="1" t="str">
        <f t="shared" si="25"/>
        <v/>
      </c>
      <c r="AE832" s="29" t="s">
        <v>1931</v>
      </c>
      <c r="AF832" s="29">
        <v>569034</v>
      </c>
    </row>
    <row r="833" spans="21:32" x14ac:dyDescent="0.25">
      <c r="U833" s="1" t="str">
        <f t="shared" si="25"/>
        <v/>
      </c>
      <c r="AE833" s="29" t="s">
        <v>1741</v>
      </c>
      <c r="AF833" s="29">
        <v>569033</v>
      </c>
    </row>
    <row r="834" spans="21:32" x14ac:dyDescent="0.25">
      <c r="U834" s="1" t="str">
        <f t="shared" si="25"/>
        <v/>
      </c>
      <c r="AE834" s="29" t="s">
        <v>1551</v>
      </c>
      <c r="AF834" s="29">
        <v>569032</v>
      </c>
    </row>
    <row r="835" spans="21:32" x14ac:dyDescent="0.25">
      <c r="U835" s="1" t="str">
        <f t="shared" si="25"/>
        <v/>
      </c>
      <c r="AE835" s="29" t="s">
        <v>1361</v>
      </c>
      <c r="AF835" s="29">
        <v>569031</v>
      </c>
    </row>
    <row r="836" spans="21:32" x14ac:dyDescent="0.25">
      <c r="U836" s="1" t="str">
        <f t="shared" si="25"/>
        <v/>
      </c>
      <c r="AE836" s="29" t="s">
        <v>1171</v>
      </c>
      <c r="AF836" s="29">
        <v>569030</v>
      </c>
    </row>
    <row r="837" spans="21:32" x14ac:dyDescent="0.25">
      <c r="U837" s="1" t="str">
        <f t="shared" si="25"/>
        <v/>
      </c>
      <c r="AE837" s="29" t="s">
        <v>2691</v>
      </c>
      <c r="AF837" s="29">
        <v>569154</v>
      </c>
    </row>
    <row r="838" spans="21:32" x14ac:dyDescent="0.25">
      <c r="U838" s="1" t="str">
        <f t="shared" si="25"/>
        <v/>
      </c>
      <c r="AE838" s="29" t="s">
        <v>982</v>
      </c>
      <c r="AF838" s="29">
        <v>569145</v>
      </c>
    </row>
    <row r="839" spans="21:32" x14ac:dyDescent="0.25">
      <c r="U839" s="1" t="str">
        <f t="shared" si="25"/>
        <v/>
      </c>
      <c r="AE839" s="29" t="s">
        <v>792</v>
      </c>
      <c r="AF839" s="29">
        <v>569144</v>
      </c>
    </row>
    <row r="840" spans="21:32" x14ac:dyDescent="0.25">
      <c r="U840" s="1" t="str">
        <f t="shared" si="25"/>
        <v/>
      </c>
      <c r="AE840" s="29" t="s">
        <v>483</v>
      </c>
      <c r="AF840" s="29">
        <v>569143</v>
      </c>
    </row>
    <row r="841" spans="21:32" x14ac:dyDescent="0.25">
      <c r="U841" s="1" t="str">
        <f t="shared" si="25"/>
        <v/>
      </c>
      <c r="AE841" s="29" t="s">
        <v>2502</v>
      </c>
      <c r="AF841" s="29">
        <v>569153</v>
      </c>
    </row>
    <row r="842" spans="21:32" x14ac:dyDescent="0.25">
      <c r="U842" s="1" t="str">
        <f t="shared" si="25"/>
        <v/>
      </c>
      <c r="AE842" s="29" t="s">
        <v>2312</v>
      </c>
      <c r="AF842" s="29">
        <v>569152</v>
      </c>
    </row>
    <row r="843" spans="21:32" x14ac:dyDescent="0.25">
      <c r="U843" s="1" t="str">
        <f t="shared" si="25"/>
        <v/>
      </c>
      <c r="AE843" s="29" t="s">
        <v>2122</v>
      </c>
      <c r="AF843" s="29">
        <v>569151</v>
      </c>
    </row>
    <row r="844" spans="21:32" x14ac:dyDescent="0.25">
      <c r="U844" s="1" t="str">
        <f t="shared" si="25"/>
        <v/>
      </c>
      <c r="AE844" s="29" t="s">
        <v>1932</v>
      </c>
      <c r="AF844" s="29">
        <v>569150</v>
      </c>
    </row>
    <row r="845" spans="21:32" x14ac:dyDescent="0.25">
      <c r="U845" s="1" t="str">
        <f t="shared" si="25"/>
        <v/>
      </c>
      <c r="AE845" s="29" t="s">
        <v>1742</v>
      </c>
      <c r="AF845" s="29">
        <v>569149</v>
      </c>
    </row>
    <row r="846" spans="21:32" x14ac:dyDescent="0.25">
      <c r="U846" s="1" t="str">
        <f t="shared" si="25"/>
        <v/>
      </c>
      <c r="AE846" s="29" t="s">
        <v>1552</v>
      </c>
      <c r="AF846" s="29">
        <v>569148</v>
      </c>
    </row>
    <row r="847" spans="21:32" x14ac:dyDescent="0.25">
      <c r="U847" s="1" t="str">
        <f t="shared" si="25"/>
        <v/>
      </c>
      <c r="AE847" s="29" t="s">
        <v>1362</v>
      </c>
      <c r="AF847" s="29">
        <v>569147</v>
      </c>
    </row>
    <row r="848" spans="21:32" x14ac:dyDescent="0.25">
      <c r="U848" s="1" t="str">
        <f t="shared" si="25"/>
        <v/>
      </c>
      <c r="AE848" s="29" t="s">
        <v>1172</v>
      </c>
      <c r="AF848" s="29">
        <v>569146</v>
      </c>
    </row>
    <row r="849" spans="21:32" x14ac:dyDescent="0.25">
      <c r="U849" s="1" t="str">
        <f t="shared" si="25"/>
        <v/>
      </c>
      <c r="AE849" s="29" t="s">
        <v>2692</v>
      </c>
      <c r="AF849" s="29">
        <v>569166</v>
      </c>
    </row>
    <row r="850" spans="21:32" x14ac:dyDescent="0.25">
      <c r="U850" s="1" t="str">
        <f t="shared" si="25"/>
        <v/>
      </c>
      <c r="AE850" s="29" t="s">
        <v>983</v>
      </c>
      <c r="AF850" s="29">
        <v>569157</v>
      </c>
    </row>
    <row r="851" spans="21:32" x14ac:dyDescent="0.25">
      <c r="U851" s="1" t="str">
        <f t="shared" si="25"/>
        <v/>
      </c>
      <c r="AE851" s="29" t="s">
        <v>793</v>
      </c>
      <c r="AF851" s="29">
        <v>569156</v>
      </c>
    </row>
    <row r="852" spans="21:32" x14ac:dyDescent="0.25">
      <c r="U852" s="1" t="str">
        <f t="shared" si="25"/>
        <v/>
      </c>
      <c r="AE852" s="29" t="s">
        <v>484</v>
      </c>
      <c r="AF852" s="29">
        <v>569155</v>
      </c>
    </row>
    <row r="853" spans="21:32" x14ac:dyDescent="0.25">
      <c r="U853" s="1" t="str">
        <f t="shared" si="25"/>
        <v/>
      </c>
      <c r="AE853" s="29" t="s">
        <v>2503</v>
      </c>
      <c r="AF853" s="29">
        <v>569165</v>
      </c>
    </row>
    <row r="854" spans="21:32" x14ac:dyDescent="0.25">
      <c r="U854" s="1" t="str">
        <f t="shared" si="25"/>
        <v/>
      </c>
      <c r="AE854" s="29" t="s">
        <v>2313</v>
      </c>
      <c r="AF854" s="29">
        <v>569164</v>
      </c>
    </row>
    <row r="855" spans="21:32" x14ac:dyDescent="0.25">
      <c r="U855" s="1" t="str">
        <f t="shared" si="25"/>
        <v/>
      </c>
      <c r="AE855" s="29" t="s">
        <v>2123</v>
      </c>
      <c r="AF855" s="29">
        <v>569163</v>
      </c>
    </row>
    <row r="856" spans="21:32" x14ac:dyDescent="0.25">
      <c r="U856" s="1" t="str">
        <f t="shared" si="25"/>
        <v/>
      </c>
      <c r="AE856" s="29" t="s">
        <v>1933</v>
      </c>
      <c r="AF856" s="29">
        <v>569162</v>
      </c>
    </row>
    <row r="857" spans="21:32" x14ac:dyDescent="0.25">
      <c r="U857" s="1" t="str">
        <f t="shared" si="25"/>
        <v/>
      </c>
      <c r="AE857" s="29" t="s">
        <v>1743</v>
      </c>
      <c r="AF857" s="29">
        <v>569161</v>
      </c>
    </row>
    <row r="858" spans="21:32" x14ac:dyDescent="0.25">
      <c r="U858" s="1" t="str">
        <f t="shared" si="25"/>
        <v/>
      </c>
      <c r="AE858" s="29" t="s">
        <v>1553</v>
      </c>
      <c r="AF858" s="29">
        <v>569160</v>
      </c>
    </row>
    <row r="859" spans="21:32" x14ac:dyDescent="0.25">
      <c r="U859" s="1" t="str">
        <f t="shared" si="25"/>
        <v/>
      </c>
      <c r="AE859" s="29" t="s">
        <v>1363</v>
      </c>
      <c r="AF859" s="29">
        <v>569159</v>
      </c>
    </row>
    <row r="860" spans="21:32" x14ac:dyDescent="0.25">
      <c r="U860" s="1" t="str">
        <f t="shared" si="25"/>
        <v/>
      </c>
      <c r="AE860" s="29" t="s">
        <v>1173</v>
      </c>
      <c r="AF860" s="29">
        <v>569158</v>
      </c>
    </row>
    <row r="861" spans="21:32" x14ac:dyDescent="0.25">
      <c r="U861" s="1" t="str">
        <f t="shared" ref="U861:U924" si="26">IF(S861=$B$15,T861,"")</f>
        <v/>
      </c>
      <c r="AE861" s="29" t="s">
        <v>479</v>
      </c>
      <c r="AF861" s="29">
        <v>569167</v>
      </c>
    </row>
    <row r="862" spans="21:32" x14ac:dyDescent="0.25">
      <c r="U862" s="1" t="str">
        <f t="shared" si="26"/>
        <v/>
      </c>
      <c r="AE862" s="29" t="s">
        <v>480</v>
      </c>
      <c r="AF862" s="29">
        <v>569168</v>
      </c>
    </row>
    <row r="863" spans="21:32" x14ac:dyDescent="0.25">
      <c r="U863" s="1" t="str">
        <f t="shared" si="26"/>
        <v/>
      </c>
      <c r="AE863" s="29" t="s">
        <v>482</v>
      </c>
      <c r="AF863" s="29">
        <v>568909</v>
      </c>
    </row>
    <row r="864" spans="21:32" x14ac:dyDescent="0.25">
      <c r="U864" s="1" t="str">
        <f t="shared" si="26"/>
        <v/>
      </c>
      <c r="AE864" s="29" t="s">
        <v>485</v>
      </c>
      <c r="AF864" s="29">
        <v>568910</v>
      </c>
    </row>
    <row r="865" spans="21:32" x14ac:dyDescent="0.25">
      <c r="U865" s="1" t="str">
        <f t="shared" si="26"/>
        <v/>
      </c>
      <c r="AE865" s="29" t="s">
        <v>2694</v>
      </c>
      <c r="AF865" s="29">
        <v>569050</v>
      </c>
    </row>
    <row r="866" spans="21:32" x14ac:dyDescent="0.25">
      <c r="U866" s="1" t="str">
        <f t="shared" si="26"/>
        <v/>
      </c>
      <c r="AE866" s="29" t="s">
        <v>985</v>
      </c>
      <c r="AF866" s="29">
        <v>569041</v>
      </c>
    </row>
    <row r="867" spans="21:32" x14ac:dyDescent="0.25">
      <c r="U867" s="1" t="str">
        <f t="shared" si="26"/>
        <v/>
      </c>
      <c r="AE867" s="29" t="s">
        <v>795</v>
      </c>
      <c r="AF867" s="29">
        <v>569040</v>
      </c>
    </row>
    <row r="868" spans="21:32" x14ac:dyDescent="0.25">
      <c r="U868" s="1" t="str">
        <f t="shared" si="26"/>
        <v/>
      </c>
      <c r="AE868" s="29" t="s">
        <v>488</v>
      </c>
      <c r="AF868" s="29">
        <v>569039</v>
      </c>
    </row>
    <row r="869" spans="21:32" x14ac:dyDescent="0.25">
      <c r="U869" s="1" t="str">
        <f t="shared" si="26"/>
        <v/>
      </c>
      <c r="AE869" s="29" t="s">
        <v>2505</v>
      </c>
      <c r="AF869" s="29">
        <v>569049</v>
      </c>
    </row>
    <row r="870" spans="21:32" x14ac:dyDescent="0.25">
      <c r="U870" s="1" t="str">
        <f t="shared" si="26"/>
        <v/>
      </c>
      <c r="AE870" s="29" t="s">
        <v>2315</v>
      </c>
      <c r="AF870" s="29">
        <v>569048</v>
      </c>
    </row>
    <row r="871" spans="21:32" x14ac:dyDescent="0.25">
      <c r="U871" s="1" t="str">
        <f t="shared" si="26"/>
        <v/>
      </c>
      <c r="AE871" s="29" t="s">
        <v>2125</v>
      </c>
      <c r="AF871" s="29">
        <v>569047</v>
      </c>
    </row>
    <row r="872" spans="21:32" x14ac:dyDescent="0.25">
      <c r="U872" s="1" t="str">
        <f t="shared" si="26"/>
        <v/>
      </c>
      <c r="AE872" s="29" t="s">
        <v>1935</v>
      </c>
      <c r="AF872" s="29">
        <v>569046</v>
      </c>
    </row>
    <row r="873" spans="21:32" x14ac:dyDescent="0.25">
      <c r="U873" s="1" t="str">
        <f t="shared" si="26"/>
        <v/>
      </c>
      <c r="AE873" s="29" t="s">
        <v>1745</v>
      </c>
      <c r="AF873" s="29">
        <v>569045</v>
      </c>
    </row>
    <row r="874" spans="21:32" x14ac:dyDescent="0.25">
      <c r="U874" s="1" t="str">
        <f t="shared" si="26"/>
        <v/>
      </c>
      <c r="AE874" s="29" t="s">
        <v>1555</v>
      </c>
      <c r="AF874" s="29">
        <v>569044</v>
      </c>
    </row>
    <row r="875" spans="21:32" x14ac:dyDescent="0.25">
      <c r="U875" s="1" t="str">
        <f t="shared" si="26"/>
        <v/>
      </c>
      <c r="AE875" s="29" t="s">
        <v>1365</v>
      </c>
      <c r="AF875" s="29">
        <v>569043</v>
      </c>
    </row>
    <row r="876" spans="21:32" x14ac:dyDescent="0.25">
      <c r="U876" s="1" t="str">
        <f t="shared" si="26"/>
        <v/>
      </c>
      <c r="AE876" s="29" t="s">
        <v>1175</v>
      </c>
      <c r="AF876" s="29">
        <v>569042</v>
      </c>
    </row>
    <row r="877" spans="21:32" x14ac:dyDescent="0.25">
      <c r="U877" s="1" t="str">
        <f t="shared" si="26"/>
        <v/>
      </c>
      <c r="AE877" s="29" t="s">
        <v>2696</v>
      </c>
      <c r="AF877" s="29">
        <v>569062</v>
      </c>
    </row>
    <row r="878" spans="21:32" x14ac:dyDescent="0.25">
      <c r="U878" s="1" t="str">
        <f t="shared" si="26"/>
        <v/>
      </c>
      <c r="AE878" s="29" t="s">
        <v>987</v>
      </c>
      <c r="AF878" s="29">
        <v>569053</v>
      </c>
    </row>
    <row r="879" spans="21:32" x14ac:dyDescent="0.25">
      <c r="U879" s="1" t="str">
        <f t="shared" si="26"/>
        <v/>
      </c>
      <c r="AE879" s="29" t="s">
        <v>797</v>
      </c>
      <c r="AF879" s="29">
        <v>569052</v>
      </c>
    </row>
    <row r="880" spans="21:32" x14ac:dyDescent="0.25">
      <c r="U880" s="1" t="str">
        <f t="shared" si="26"/>
        <v/>
      </c>
      <c r="AE880" s="29" t="s">
        <v>492</v>
      </c>
      <c r="AF880" s="29">
        <v>569051</v>
      </c>
    </row>
    <row r="881" spans="21:32" x14ac:dyDescent="0.25">
      <c r="U881" s="1" t="str">
        <f t="shared" si="26"/>
        <v/>
      </c>
      <c r="AE881" s="29" t="s">
        <v>2507</v>
      </c>
      <c r="AF881" s="29">
        <v>569061</v>
      </c>
    </row>
    <row r="882" spans="21:32" x14ac:dyDescent="0.25">
      <c r="U882" s="1" t="str">
        <f t="shared" si="26"/>
        <v/>
      </c>
      <c r="AE882" s="29" t="s">
        <v>2317</v>
      </c>
      <c r="AF882" s="29">
        <v>569060</v>
      </c>
    </row>
    <row r="883" spans="21:32" x14ac:dyDescent="0.25">
      <c r="U883" s="1" t="str">
        <f t="shared" si="26"/>
        <v/>
      </c>
      <c r="AE883" s="29" t="s">
        <v>2127</v>
      </c>
      <c r="AF883" s="29">
        <v>569059</v>
      </c>
    </row>
    <row r="884" spans="21:32" x14ac:dyDescent="0.25">
      <c r="U884" s="1" t="str">
        <f t="shared" si="26"/>
        <v/>
      </c>
      <c r="AE884" s="29" t="s">
        <v>1937</v>
      </c>
      <c r="AF884" s="29">
        <v>569058</v>
      </c>
    </row>
    <row r="885" spans="21:32" x14ac:dyDescent="0.25">
      <c r="U885" s="1" t="str">
        <f t="shared" si="26"/>
        <v/>
      </c>
      <c r="AE885" s="29" t="s">
        <v>1747</v>
      </c>
      <c r="AF885" s="29">
        <v>569057</v>
      </c>
    </row>
    <row r="886" spans="21:32" x14ac:dyDescent="0.25">
      <c r="U886" s="1" t="str">
        <f t="shared" si="26"/>
        <v/>
      </c>
      <c r="AE886" s="29" t="s">
        <v>1557</v>
      </c>
      <c r="AF886" s="29">
        <v>569056</v>
      </c>
    </row>
    <row r="887" spans="21:32" x14ac:dyDescent="0.25">
      <c r="U887" s="1" t="str">
        <f t="shared" si="26"/>
        <v/>
      </c>
      <c r="AE887" s="29" t="s">
        <v>1367</v>
      </c>
      <c r="AF887" s="29">
        <v>569055</v>
      </c>
    </row>
    <row r="888" spans="21:32" x14ac:dyDescent="0.25">
      <c r="U888" s="1" t="str">
        <f t="shared" si="26"/>
        <v/>
      </c>
      <c r="AE888" s="29" t="s">
        <v>1177</v>
      </c>
      <c r="AF888" s="29">
        <v>569054</v>
      </c>
    </row>
    <row r="889" spans="21:32" x14ac:dyDescent="0.25">
      <c r="U889" s="1" t="str">
        <f t="shared" si="26"/>
        <v/>
      </c>
      <c r="AE889" s="29" t="s">
        <v>2698</v>
      </c>
      <c r="AF889" s="29">
        <v>569074</v>
      </c>
    </row>
    <row r="890" spans="21:32" x14ac:dyDescent="0.25">
      <c r="U890" s="1" t="str">
        <f t="shared" si="26"/>
        <v/>
      </c>
      <c r="AE890" s="29" t="s">
        <v>989</v>
      </c>
      <c r="AF890" s="29">
        <v>569065</v>
      </c>
    </row>
    <row r="891" spans="21:32" x14ac:dyDescent="0.25">
      <c r="U891" s="1" t="str">
        <f t="shared" si="26"/>
        <v/>
      </c>
      <c r="AE891" s="29" t="s">
        <v>799</v>
      </c>
      <c r="AF891" s="29">
        <v>569064</v>
      </c>
    </row>
    <row r="892" spans="21:32" x14ac:dyDescent="0.25">
      <c r="U892" s="1" t="str">
        <f t="shared" si="26"/>
        <v/>
      </c>
      <c r="AE892" s="29" t="s">
        <v>497</v>
      </c>
      <c r="AF892" s="29">
        <v>569063</v>
      </c>
    </row>
    <row r="893" spans="21:32" x14ac:dyDescent="0.25">
      <c r="U893" s="1" t="str">
        <f t="shared" si="26"/>
        <v/>
      </c>
      <c r="AE893" s="29" t="s">
        <v>2509</v>
      </c>
      <c r="AF893" s="29">
        <v>569073</v>
      </c>
    </row>
    <row r="894" spans="21:32" x14ac:dyDescent="0.25">
      <c r="U894" s="1" t="str">
        <f t="shared" si="26"/>
        <v/>
      </c>
      <c r="AE894" s="29" t="s">
        <v>2319</v>
      </c>
      <c r="AF894" s="29">
        <v>569072</v>
      </c>
    </row>
    <row r="895" spans="21:32" x14ac:dyDescent="0.25">
      <c r="U895" s="1" t="str">
        <f t="shared" si="26"/>
        <v/>
      </c>
      <c r="AE895" s="29" t="s">
        <v>2129</v>
      </c>
      <c r="AF895" s="29">
        <v>569071</v>
      </c>
    </row>
    <row r="896" spans="21:32" x14ac:dyDescent="0.25">
      <c r="U896" s="1" t="str">
        <f t="shared" si="26"/>
        <v/>
      </c>
      <c r="AE896" s="29" t="s">
        <v>1939</v>
      </c>
      <c r="AF896" s="29">
        <v>569070</v>
      </c>
    </row>
    <row r="897" spans="21:32" x14ac:dyDescent="0.25">
      <c r="U897" s="1" t="str">
        <f t="shared" si="26"/>
        <v/>
      </c>
      <c r="AE897" s="29" t="s">
        <v>1749</v>
      </c>
      <c r="AF897" s="29">
        <v>569069</v>
      </c>
    </row>
    <row r="898" spans="21:32" x14ac:dyDescent="0.25">
      <c r="U898" s="1" t="str">
        <f t="shared" si="26"/>
        <v/>
      </c>
      <c r="AE898" s="29" t="s">
        <v>1559</v>
      </c>
      <c r="AF898" s="29">
        <v>569068</v>
      </c>
    </row>
    <row r="899" spans="21:32" x14ac:dyDescent="0.25">
      <c r="U899" s="1" t="str">
        <f t="shared" si="26"/>
        <v/>
      </c>
      <c r="AE899" s="29" t="s">
        <v>1369</v>
      </c>
      <c r="AF899" s="29">
        <v>569067</v>
      </c>
    </row>
    <row r="900" spans="21:32" x14ac:dyDescent="0.25">
      <c r="U900" s="1" t="str">
        <f t="shared" si="26"/>
        <v/>
      </c>
      <c r="AE900" s="29" t="s">
        <v>1179</v>
      </c>
      <c r="AF900" s="29">
        <v>569066</v>
      </c>
    </row>
    <row r="901" spans="21:32" x14ac:dyDescent="0.25">
      <c r="U901" s="1" t="str">
        <f t="shared" si="26"/>
        <v/>
      </c>
      <c r="AE901" s="29" t="s">
        <v>2700</v>
      </c>
      <c r="AF901" s="29">
        <v>569086</v>
      </c>
    </row>
    <row r="902" spans="21:32" x14ac:dyDescent="0.25">
      <c r="U902" s="1" t="str">
        <f t="shared" si="26"/>
        <v/>
      </c>
      <c r="AE902" s="29" t="s">
        <v>991</v>
      </c>
      <c r="AF902" s="29">
        <v>569077</v>
      </c>
    </row>
    <row r="903" spans="21:32" x14ac:dyDescent="0.25">
      <c r="U903" s="1" t="str">
        <f t="shared" si="26"/>
        <v/>
      </c>
      <c r="AE903" s="29" t="s">
        <v>801</v>
      </c>
      <c r="AF903" s="29">
        <v>569076</v>
      </c>
    </row>
    <row r="904" spans="21:32" x14ac:dyDescent="0.25">
      <c r="U904" s="1" t="str">
        <f t="shared" si="26"/>
        <v/>
      </c>
      <c r="AE904" s="29" t="s">
        <v>501</v>
      </c>
      <c r="AF904" s="29">
        <v>569075</v>
      </c>
    </row>
    <row r="905" spans="21:32" x14ac:dyDescent="0.25">
      <c r="U905" s="1" t="str">
        <f t="shared" si="26"/>
        <v/>
      </c>
      <c r="AE905" s="29" t="s">
        <v>2511</v>
      </c>
      <c r="AF905" s="29">
        <v>569085</v>
      </c>
    </row>
    <row r="906" spans="21:32" x14ac:dyDescent="0.25">
      <c r="U906" s="1" t="str">
        <f t="shared" si="26"/>
        <v/>
      </c>
      <c r="AE906" s="29" t="s">
        <v>2321</v>
      </c>
      <c r="AF906" s="29">
        <v>569084</v>
      </c>
    </row>
    <row r="907" spans="21:32" x14ac:dyDescent="0.25">
      <c r="U907" s="1" t="str">
        <f t="shared" si="26"/>
        <v/>
      </c>
      <c r="AE907" s="29" t="s">
        <v>2131</v>
      </c>
      <c r="AF907" s="29">
        <v>569083</v>
      </c>
    </row>
    <row r="908" spans="21:32" x14ac:dyDescent="0.25">
      <c r="U908" s="1" t="str">
        <f t="shared" si="26"/>
        <v/>
      </c>
      <c r="AE908" s="29" t="s">
        <v>1941</v>
      </c>
      <c r="AF908" s="29">
        <v>569082</v>
      </c>
    </row>
    <row r="909" spans="21:32" x14ac:dyDescent="0.25">
      <c r="U909" s="1" t="str">
        <f t="shared" si="26"/>
        <v/>
      </c>
      <c r="AE909" s="29" t="s">
        <v>1751</v>
      </c>
      <c r="AF909" s="29">
        <v>569081</v>
      </c>
    </row>
    <row r="910" spans="21:32" x14ac:dyDescent="0.25">
      <c r="U910" s="1" t="str">
        <f t="shared" si="26"/>
        <v/>
      </c>
      <c r="AE910" s="29" t="s">
        <v>1561</v>
      </c>
      <c r="AF910" s="29">
        <v>569080</v>
      </c>
    </row>
    <row r="911" spans="21:32" x14ac:dyDescent="0.25">
      <c r="U911" s="1" t="str">
        <f t="shared" si="26"/>
        <v/>
      </c>
      <c r="AE911" s="29" t="s">
        <v>1371</v>
      </c>
      <c r="AF911" s="29">
        <v>569079</v>
      </c>
    </row>
    <row r="912" spans="21:32" x14ac:dyDescent="0.25">
      <c r="U912" s="1" t="str">
        <f t="shared" si="26"/>
        <v/>
      </c>
      <c r="AE912" s="29" t="s">
        <v>1181</v>
      </c>
      <c r="AF912" s="29">
        <v>569078</v>
      </c>
    </row>
    <row r="913" spans="21:32" x14ac:dyDescent="0.25">
      <c r="U913" s="1" t="str">
        <f t="shared" si="26"/>
        <v/>
      </c>
      <c r="AE913" s="29" t="s">
        <v>2701</v>
      </c>
      <c r="AF913" s="29">
        <v>627004</v>
      </c>
    </row>
    <row r="914" spans="21:32" x14ac:dyDescent="0.25">
      <c r="U914" s="1" t="str">
        <f t="shared" si="26"/>
        <v/>
      </c>
      <c r="AE914" s="29" t="s">
        <v>992</v>
      </c>
      <c r="AF914" s="29">
        <v>626995</v>
      </c>
    </row>
    <row r="915" spans="21:32" x14ac:dyDescent="0.25">
      <c r="U915" s="1" t="str">
        <f t="shared" si="26"/>
        <v/>
      </c>
      <c r="AE915" s="29" t="s">
        <v>802</v>
      </c>
      <c r="AF915" s="29">
        <v>626994</v>
      </c>
    </row>
    <row r="916" spans="21:32" x14ac:dyDescent="0.25">
      <c r="U916" s="1" t="str">
        <f t="shared" si="26"/>
        <v/>
      </c>
      <c r="AE916" s="29" t="s">
        <v>502</v>
      </c>
      <c r="AF916" s="29">
        <v>626446</v>
      </c>
    </row>
    <row r="917" spans="21:32" x14ac:dyDescent="0.25">
      <c r="U917" s="1" t="str">
        <f t="shared" si="26"/>
        <v/>
      </c>
      <c r="AE917" s="29" t="s">
        <v>2512</v>
      </c>
      <c r="AF917" s="29">
        <v>627003</v>
      </c>
    </row>
    <row r="918" spans="21:32" x14ac:dyDescent="0.25">
      <c r="U918" s="1" t="str">
        <f t="shared" si="26"/>
        <v/>
      </c>
      <c r="AE918" s="29" t="s">
        <v>2322</v>
      </c>
      <c r="AF918" s="29">
        <v>627002</v>
      </c>
    </row>
    <row r="919" spans="21:32" x14ac:dyDescent="0.25">
      <c r="U919" s="1" t="str">
        <f t="shared" si="26"/>
        <v/>
      </c>
      <c r="AE919" s="29" t="s">
        <v>2132</v>
      </c>
      <c r="AF919" s="29">
        <v>627001</v>
      </c>
    </row>
    <row r="920" spans="21:32" x14ac:dyDescent="0.25">
      <c r="U920" s="1" t="str">
        <f t="shared" si="26"/>
        <v/>
      </c>
      <c r="AE920" s="29" t="s">
        <v>1942</v>
      </c>
      <c r="AF920" s="29">
        <v>627000</v>
      </c>
    </row>
    <row r="921" spans="21:32" x14ac:dyDescent="0.25">
      <c r="U921" s="1" t="str">
        <f t="shared" si="26"/>
        <v/>
      </c>
      <c r="AE921" s="29" t="s">
        <v>1752</v>
      </c>
      <c r="AF921" s="29">
        <v>626999</v>
      </c>
    </row>
    <row r="922" spans="21:32" x14ac:dyDescent="0.25">
      <c r="U922" s="1" t="str">
        <f t="shared" si="26"/>
        <v/>
      </c>
      <c r="AE922" s="29" t="s">
        <v>1562</v>
      </c>
      <c r="AF922" s="29">
        <v>626998</v>
      </c>
    </row>
    <row r="923" spans="21:32" x14ac:dyDescent="0.25">
      <c r="U923" s="1" t="str">
        <f t="shared" si="26"/>
        <v/>
      </c>
      <c r="AE923" s="29" t="s">
        <v>1372</v>
      </c>
      <c r="AF923" s="29">
        <v>626997</v>
      </c>
    </row>
    <row r="924" spans="21:32" x14ac:dyDescent="0.25">
      <c r="U924" s="1" t="str">
        <f t="shared" si="26"/>
        <v/>
      </c>
      <c r="AE924" s="29" t="s">
        <v>1182</v>
      </c>
      <c r="AF924" s="29">
        <v>626996</v>
      </c>
    </row>
    <row r="925" spans="21:32" x14ac:dyDescent="0.25">
      <c r="U925" s="1" t="str">
        <f t="shared" ref="U925:U988" si="27">IF(S925=$B$15,T925,"")</f>
        <v/>
      </c>
      <c r="AE925" s="29" t="s">
        <v>2702</v>
      </c>
      <c r="AF925" s="29">
        <v>660505</v>
      </c>
    </row>
    <row r="926" spans="21:32" x14ac:dyDescent="0.25">
      <c r="U926" s="1" t="str">
        <f t="shared" si="27"/>
        <v/>
      </c>
      <c r="AE926" s="29" t="s">
        <v>993</v>
      </c>
      <c r="AF926" s="29">
        <v>660496</v>
      </c>
    </row>
    <row r="927" spans="21:32" x14ac:dyDescent="0.25">
      <c r="U927" s="1" t="str">
        <f t="shared" si="27"/>
        <v/>
      </c>
      <c r="AE927" s="29" t="s">
        <v>803</v>
      </c>
      <c r="AF927" s="29">
        <v>660495</v>
      </c>
    </row>
    <row r="928" spans="21:32" x14ac:dyDescent="0.25">
      <c r="U928" s="1" t="str">
        <f t="shared" si="27"/>
        <v/>
      </c>
      <c r="AE928" s="29" t="s">
        <v>504</v>
      </c>
      <c r="AF928" s="29">
        <v>660494</v>
      </c>
    </row>
    <row r="929" spans="21:32" x14ac:dyDescent="0.25">
      <c r="U929" s="1" t="str">
        <f t="shared" si="27"/>
        <v/>
      </c>
      <c r="AE929" s="29" t="s">
        <v>2513</v>
      </c>
      <c r="AF929" s="29">
        <v>660504</v>
      </c>
    </row>
    <row r="930" spans="21:32" x14ac:dyDescent="0.25">
      <c r="U930" s="1" t="str">
        <f t="shared" si="27"/>
        <v/>
      </c>
      <c r="AE930" s="29" t="s">
        <v>2323</v>
      </c>
      <c r="AF930" s="29">
        <v>660503</v>
      </c>
    </row>
    <row r="931" spans="21:32" x14ac:dyDescent="0.25">
      <c r="U931" s="1" t="str">
        <f t="shared" si="27"/>
        <v/>
      </c>
      <c r="AE931" s="29" t="s">
        <v>2133</v>
      </c>
      <c r="AF931" s="29">
        <v>660502</v>
      </c>
    </row>
    <row r="932" spans="21:32" x14ac:dyDescent="0.25">
      <c r="U932" s="1" t="str">
        <f t="shared" si="27"/>
        <v/>
      </c>
      <c r="AE932" s="29" t="s">
        <v>1943</v>
      </c>
      <c r="AF932" s="29">
        <v>660501</v>
      </c>
    </row>
    <row r="933" spans="21:32" x14ac:dyDescent="0.25">
      <c r="U933" s="1" t="str">
        <f t="shared" si="27"/>
        <v/>
      </c>
      <c r="AE933" s="29" t="s">
        <v>1753</v>
      </c>
      <c r="AF933" s="29">
        <v>660500</v>
      </c>
    </row>
    <row r="934" spans="21:32" x14ac:dyDescent="0.25">
      <c r="U934" s="1" t="str">
        <f t="shared" si="27"/>
        <v/>
      </c>
      <c r="AE934" s="29" t="s">
        <v>1563</v>
      </c>
      <c r="AF934" s="29">
        <v>660499</v>
      </c>
    </row>
    <row r="935" spans="21:32" x14ac:dyDescent="0.25">
      <c r="U935" s="1" t="str">
        <f t="shared" si="27"/>
        <v/>
      </c>
      <c r="AE935" s="29" t="s">
        <v>1373</v>
      </c>
      <c r="AF935" s="29">
        <v>660498</v>
      </c>
    </row>
    <row r="936" spans="21:32" x14ac:dyDescent="0.25">
      <c r="U936" s="1" t="str">
        <f t="shared" si="27"/>
        <v/>
      </c>
      <c r="AE936" s="29" t="s">
        <v>1183</v>
      </c>
      <c r="AF936" s="29">
        <v>660497</v>
      </c>
    </row>
    <row r="937" spans="21:32" x14ac:dyDescent="0.25">
      <c r="U937" s="1" t="str">
        <f t="shared" si="27"/>
        <v/>
      </c>
      <c r="AE937" s="29" t="s">
        <v>2693</v>
      </c>
      <c r="AF937" s="29">
        <v>523875</v>
      </c>
    </row>
    <row r="938" spans="21:32" x14ac:dyDescent="0.25">
      <c r="U938" s="1" t="str">
        <f t="shared" si="27"/>
        <v/>
      </c>
      <c r="AE938" s="29" t="s">
        <v>984</v>
      </c>
      <c r="AF938" s="29">
        <v>523866</v>
      </c>
    </row>
    <row r="939" spans="21:32" x14ac:dyDescent="0.25">
      <c r="U939" s="1" t="str">
        <f t="shared" si="27"/>
        <v/>
      </c>
      <c r="AE939" s="29" t="s">
        <v>794</v>
      </c>
      <c r="AF939" s="29">
        <v>523865</v>
      </c>
    </row>
    <row r="940" spans="21:32" x14ac:dyDescent="0.25">
      <c r="U940" s="1" t="str">
        <f t="shared" si="27"/>
        <v/>
      </c>
      <c r="AE940" s="29" t="s">
        <v>486</v>
      </c>
      <c r="AF940" s="29">
        <v>523864</v>
      </c>
    </row>
    <row r="941" spans="21:32" x14ac:dyDescent="0.25">
      <c r="U941" s="1" t="str">
        <f t="shared" si="27"/>
        <v/>
      </c>
      <c r="AE941" s="29" t="s">
        <v>2504</v>
      </c>
      <c r="AF941" s="29">
        <v>523874</v>
      </c>
    </row>
    <row r="942" spans="21:32" x14ac:dyDescent="0.25">
      <c r="U942" s="1" t="str">
        <f t="shared" si="27"/>
        <v/>
      </c>
      <c r="AE942" s="30" t="s">
        <v>2314</v>
      </c>
      <c r="AF942" s="30">
        <v>523873</v>
      </c>
    </row>
    <row r="943" spans="21:32" x14ac:dyDescent="0.25">
      <c r="U943" s="1" t="str">
        <f t="shared" si="27"/>
        <v/>
      </c>
      <c r="AE943" s="29" t="s">
        <v>2124</v>
      </c>
      <c r="AF943" s="29">
        <v>523872</v>
      </c>
    </row>
    <row r="944" spans="21:32" x14ac:dyDescent="0.25">
      <c r="U944" s="1" t="str">
        <f t="shared" si="27"/>
        <v/>
      </c>
      <c r="AE944" s="30" t="s">
        <v>1934</v>
      </c>
      <c r="AF944" s="30">
        <v>523871</v>
      </c>
    </row>
    <row r="945" spans="21:32" x14ac:dyDescent="0.25">
      <c r="U945" s="1" t="str">
        <f t="shared" si="27"/>
        <v/>
      </c>
      <c r="AE945" s="29" t="s">
        <v>1744</v>
      </c>
      <c r="AF945" s="29">
        <v>523870</v>
      </c>
    </row>
    <row r="946" spans="21:32" x14ac:dyDescent="0.25">
      <c r="U946" s="1" t="str">
        <f t="shared" si="27"/>
        <v/>
      </c>
      <c r="AE946" s="29" t="s">
        <v>1554</v>
      </c>
      <c r="AF946" s="29">
        <v>523869</v>
      </c>
    </row>
    <row r="947" spans="21:32" x14ac:dyDescent="0.25">
      <c r="U947" s="1" t="str">
        <f t="shared" si="27"/>
        <v/>
      </c>
      <c r="AE947" s="29" t="s">
        <v>1364</v>
      </c>
      <c r="AF947" s="29">
        <v>523868</v>
      </c>
    </row>
    <row r="948" spans="21:32" x14ac:dyDescent="0.25">
      <c r="U948" s="1" t="str">
        <f t="shared" si="27"/>
        <v/>
      </c>
      <c r="AE948" s="29" t="s">
        <v>1174</v>
      </c>
      <c r="AF948" s="29">
        <v>523867</v>
      </c>
    </row>
    <row r="949" spans="21:32" x14ac:dyDescent="0.25">
      <c r="U949" s="1" t="str">
        <f t="shared" si="27"/>
        <v/>
      </c>
      <c r="AE949" s="29" t="s">
        <v>2695</v>
      </c>
      <c r="AF949" s="29">
        <v>523887</v>
      </c>
    </row>
    <row r="950" spans="21:32" x14ac:dyDescent="0.25">
      <c r="U950" s="1" t="str">
        <f t="shared" si="27"/>
        <v/>
      </c>
      <c r="AE950" s="29" t="s">
        <v>986</v>
      </c>
      <c r="AF950" s="29">
        <v>523878</v>
      </c>
    </row>
    <row r="951" spans="21:32" x14ac:dyDescent="0.25">
      <c r="U951" s="1" t="str">
        <f t="shared" si="27"/>
        <v/>
      </c>
      <c r="AE951" s="29" t="s">
        <v>796</v>
      </c>
      <c r="AF951" s="29">
        <v>523877</v>
      </c>
    </row>
    <row r="952" spans="21:32" x14ac:dyDescent="0.25">
      <c r="U952" s="1" t="str">
        <f t="shared" si="27"/>
        <v/>
      </c>
      <c r="AE952" s="29" t="s">
        <v>491</v>
      </c>
      <c r="AF952" s="29">
        <v>523876</v>
      </c>
    </row>
    <row r="953" spans="21:32" x14ac:dyDescent="0.25">
      <c r="U953" s="1" t="str">
        <f t="shared" si="27"/>
        <v/>
      </c>
      <c r="AE953" s="29" t="s">
        <v>2506</v>
      </c>
      <c r="AF953" s="29">
        <v>523886</v>
      </c>
    </row>
    <row r="954" spans="21:32" x14ac:dyDescent="0.25">
      <c r="U954" s="1" t="str">
        <f t="shared" si="27"/>
        <v/>
      </c>
      <c r="AE954" s="29" t="s">
        <v>2316</v>
      </c>
      <c r="AF954" s="29">
        <v>523885</v>
      </c>
    </row>
    <row r="955" spans="21:32" x14ac:dyDescent="0.25">
      <c r="U955" s="1" t="str">
        <f t="shared" si="27"/>
        <v/>
      </c>
      <c r="AE955" s="29" t="s">
        <v>2126</v>
      </c>
      <c r="AF955" s="29">
        <v>523884</v>
      </c>
    </row>
    <row r="956" spans="21:32" x14ac:dyDescent="0.25">
      <c r="U956" s="1" t="str">
        <f t="shared" si="27"/>
        <v/>
      </c>
      <c r="AE956" s="29" t="s">
        <v>1936</v>
      </c>
      <c r="AF956" s="29">
        <v>523883</v>
      </c>
    </row>
    <row r="957" spans="21:32" x14ac:dyDescent="0.25">
      <c r="U957" s="1" t="str">
        <f t="shared" si="27"/>
        <v/>
      </c>
      <c r="AE957" s="29" t="s">
        <v>1746</v>
      </c>
      <c r="AF957" s="29">
        <v>523882</v>
      </c>
    </row>
    <row r="958" spans="21:32" x14ac:dyDescent="0.25">
      <c r="U958" s="1" t="str">
        <f t="shared" si="27"/>
        <v/>
      </c>
      <c r="AE958" s="29" t="s">
        <v>1556</v>
      </c>
      <c r="AF958" s="29">
        <v>523881</v>
      </c>
    </row>
    <row r="959" spans="21:32" x14ac:dyDescent="0.25">
      <c r="U959" s="1" t="str">
        <f t="shared" si="27"/>
        <v/>
      </c>
      <c r="AE959" s="29" t="s">
        <v>1366</v>
      </c>
      <c r="AF959" s="29">
        <v>523880</v>
      </c>
    </row>
    <row r="960" spans="21:32" x14ac:dyDescent="0.25">
      <c r="U960" s="1" t="str">
        <f t="shared" si="27"/>
        <v/>
      </c>
      <c r="AE960" s="29" t="s">
        <v>1176</v>
      </c>
      <c r="AF960" s="29">
        <v>523879</v>
      </c>
    </row>
    <row r="961" spans="21:32" x14ac:dyDescent="0.25">
      <c r="U961" s="1" t="str">
        <f t="shared" si="27"/>
        <v/>
      </c>
      <c r="AE961" s="29" t="s">
        <v>2697</v>
      </c>
      <c r="AF961" s="29">
        <v>523899</v>
      </c>
    </row>
    <row r="962" spans="21:32" x14ac:dyDescent="0.25">
      <c r="U962" s="1" t="str">
        <f t="shared" si="27"/>
        <v/>
      </c>
      <c r="AE962" s="29" t="s">
        <v>988</v>
      </c>
      <c r="AF962" s="29">
        <v>523890</v>
      </c>
    </row>
    <row r="963" spans="21:32" x14ac:dyDescent="0.25">
      <c r="U963" s="1" t="str">
        <f t="shared" si="27"/>
        <v/>
      </c>
      <c r="AE963" s="29" t="s">
        <v>798</v>
      </c>
      <c r="AF963" s="29">
        <v>523889</v>
      </c>
    </row>
    <row r="964" spans="21:32" x14ac:dyDescent="0.25">
      <c r="U964" s="1" t="str">
        <f t="shared" si="27"/>
        <v/>
      </c>
      <c r="AE964" s="29" t="s">
        <v>495</v>
      </c>
      <c r="AF964" s="29">
        <v>523888</v>
      </c>
    </row>
    <row r="965" spans="21:32" x14ac:dyDescent="0.25">
      <c r="U965" s="1" t="str">
        <f t="shared" si="27"/>
        <v/>
      </c>
      <c r="AE965" s="29" t="s">
        <v>2508</v>
      </c>
      <c r="AF965" s="29">
        <v>523898</v>
      </c>
    </row>
    <row r="966" spans="21:32" x14ac:dyDescent="0.25">
      <c r="U966" s="1" t="str">
        <f t="shared" si="27"/>
        <v/>
      </c>
      <c r="AE966" s="29" t="s">
        <v>2318</v>
      </c>
      <c r="AF966" s="29">
        <v>523897</v>
      </c>
    </row>
    <row r="967" spans="21:32" x14ac:dyDescent="0.25">
      <c r="U967" s="1" t="str">
        <f t="shared" si="27"/>
        <v/>
      </c>
      <c r="AE967" s="29" t="s">
        <v>2128</v>
      </c>
      <c r="AF967" s="29">
        <v>523896</v>
      </c>
    </row>
    <row r="968" spans="21:32" x14ac:dyDescent="0.25">
      <c r="U968" s="1" t="str">
        <f t="shared" si="27"/>
        <v/>
      </c>
      <c r="AE968" s="29" t="s">
        <v>1938</v>
      </c>
      <c r="AF968" s="29">
        <v>523895</v>
      </c>
    </row>
    <row r="969" spans="21:32" x14ac:dyDescent="0.25">
      <c r="U969" s="1" t="str">
        <f t="shared" si="27"/>
        <v/>
      </c>
      <c r="AE969" s="29" t="s">
        <v>1748</v>
      </c>
      <c r="AF969" s="29">
        <v>523894</v>
      </c>
    </row>
    <row r="970" spans="21:32" x14ac:dyDescent="0.25">
      <c r="U970" s="1" t="str">
        <f t="shared" si="27"/>
        <v/>
      </c>
      <c r="AE970" s="29" t="s">
        <v>1558</v>
      </c>
      <c r="AF970" s="29">
        <v>523893</v>
      </c>
    </row>
    <row r="971" spans="21:32" x14ac:dyDescent="0.25">
      <c r="U971" s="1" t="str">
        <f t="shared" si="27"/>
        <v/>
      </c>
      <c r="AE971" s="29" t="s">
        <v>1368</v>
      </c>
      <c r="AF971" s="29">
        <v>523892</v>
      </c>
    </row>
    <row r="972" spans="21:32" x14ac:dyDescent="0.25">
      <c r="U972" s="1" t="str">
        <f t="shared" si="27"/>
        <v/>
      </c>
      <c r="AE972" s="29" t="s">
        <v>1178</v>
      </c>
      <c r="AF972" s="29">
        <v>523891</v>
      </c>
    </row>
    <row r="973" spans="21:32" x14ac:dyDescent="0.25">
      <c r="U973" s="1" t="str">
        <f t="shared" si="27"/>
        <v/>
      </c>
      <c r="AE973" s="29" t="s">
        <v>2699</v>
      </c>
      <c r="AF973" s="29">
        <v>523911</v>
      </c>
    </row>
    <row r="974" spans="21:32" x14ac:dyDescent="0.25">
      <c r="U974" s="1" t="str">
        <f t="shared" si="27"/>
        <v/>
      </c>
      <c r="AE974" s="29" t="s">
        <v>990</v>
      </c>
      <c r="AF974" s="29">
        <v>523902</v>
      </c>
    </row>
    <row r="975" spans="21:32" x14ac:dyDescent="0.25">
      <c r="U975" s="1" t="str">
        <f t="shared" si="27"/>
        <v/>
      </c>
      <c r="AE975" s="29" t="s">
        <v>800</v>
      </c>
      <c r="AF975" s="29">
        <v>523901</v>
      </c>
    </row>
    <row r="976" spans="21:32" x14ac:dyDescent="0.25">
      <c r="U976" s="1" t="str">
        <f t="shared" si="27"/>
        <v/>
      </c>
      <c r="AE976" s="29" t="s">
        <v>499</v>
      </c>
      <c r="AF976" s="29">
        <v>523900</v>
      </c>
    </row>
    <row r="977" spans="21:32" x14ac:dyDescent="0.25">
      <c r="U977" s="1" t="str">
        <f t="shared" si="27"/>
        <v/>
      </c>
      <c r="AE977" s="29" t="s">
        <v>2510</v>
      </c>
      <c r="AF977" s="29">
        <v>523910</v>
      </c>
    </row>
    <row r="978" spans="21:32" x14ac:dyDescent="0.25">
      <c r="U978" s="1" t="str">
        <f t="shared" si="27"/>
        <v/>
      </c>
      <c r="AE978" s="29" t="s">
        <v>2320</v>
      </c>
      <c r="AF978" s="29">
        <v>523909</v>
      </c>
    </row>
    <row r="979" spans="21:32" x14ac:dyDescent="0.25">
      <c r="U979" s="1" t="str">
        <f t="shared" si="27"/>
        <v/>
      </c>
      <c r="AE979" s="29" t="s">
        <v>2130</v>
      </c>
      <c r="AF979" s="29">
        <v>523908</v>
      </c>
    </row>
    <row r="980" spans="21:32" x14ac:dyDescent="0.25">
      <c r="U980" s="1" t="str">
        <f t="shared" si="27"/>
        <v/>
      </c>
      <c r="AE980" s="29" t="s">
        <v>1940</v>
      </c>
      <c r="AF980" s="29">
        <v>523907</v>
      </c>
    </row>
    <row r="981" spans="21:32" x14ac:dyDescent="0.25">
      <c r="U981" s="1" t="str">
        <f t="shared" si="27"/>
        <v/>
      </c>
      <c r="AE981" s="30" t="s">
        <v>1750</v>
      </c>
      <c r="AF981" s="30">
        <v>523906</v>
      </c>
    </row>
    <row r="982" spans="21:32" x14ac:dyDescent="0.25">
      <c r="U982" s="1" t="str">
        <f t="shared" si="27"/>
        <v/>
      </c>
      <c r="AE982" s="29" t="s">
        <v>1560</v>
      </c>
      <c r="AF982" s="29">
        <v>523905</v>
      </c>
    </row>
    <row r="983" spans="21:32" x14ac:dyDescent="0.25">
      <c r="U983" s="1" t="str">
        <f t="shared" si="27"/>
        <v/>
      </c>
      <c r="AE983" s="29" t="s">
        <v>1370</v>
      </c>
      <c r="AF983" s="29">
        <v>523904</v>
      </c>
    </row>
    <row r="984" spans="21:32" x14ac:dyDescent="0.25">
      <c r="U984" s="1" t="str">
        <f t="shared" si="27"/>
        <v/>
      </c>
      <c r="AE984" s="29" t="s">
        <v>1180</v>
      </c>
      <c r="AF984" s="29">
        <v>523903</v>
      </c>
    </row>
    <row r="985" spans="21:32" x14ac:dyDescent="0.25">
      <c r="U985" s="1" t="str">
        <f t="shared" si="27"/>
        <v/>
      </c>
      <c r="AE985" s="29" t="s">
        <v>489</v>
      </c>
      <c r="AF985" s="29">
        <v>569087</v>
      </c>
    </row>
    <row r="986" spans="21:32" x14ac:dyDescent="0.25">
      <c r="U986" s="1" t="str">
        <f t="shared" si="27"/>
        <v/>
      </c>
      <c r="AE986" s="29" t="s">
        <v>493</v>
      </c>
      <c r="AF986" s="29">
        <v>569088</v>
      </c>
    </row>
    <row r="987" spans="21:32" x14ac:dyDescent="0.25">
      <c r="U987" s="1" t="str">
        <f t="shared" si="27"/>
        <v/>
      </c>
      <c r="AE987" s="29" t="s">
        <v>496</v>
      </c>
      <c r="AF987" s="29">
        <v>569089</v>
      </c>
    </row>
    <row r="988" spans="21:32" x14ac:dyDescent="0.25">
      <c r="U988" s="1" t="str">
        <f t="shared" si="27"/>
        <v/>
      </c>
      <c r="AE988" s="29" t="s">
        <v>500</v>
      </c>
      <c r="AF988" s="29">
        <v>569090</v>
      </c>
    </row>
    <row r="989" spans="21:32" x14ac:dyDescent="0.25">
      <c r="U989" s="1" t="str">
        <f t="shared" ref="U989:U1052" si="28">IF(S989=$B$15,T989,"")</f>
        <v/>
      </c>
      <c r="AE989" s="29" t="s">
        <v>503</v>
      </c>
      <c r="AF989" s="29">
        <v>626447</v>
      </c>
    </row>
    <row r="990" spans="21:32" x14ac:dyDescent="0.25">
      <c r="U990" s="1" t="str">
        <f t="shared" si="28"/>
        <v/>
      </c>
      <c r="AE990" s="29" t="s">
        <v>505</v>
      </c>
      <c r="AF990" s="29">
        <v>660493</v>
      </c>
    </row>
    <row r="991" spans="21:32" x14ac:dyDescent="0.25">
      <c r="U991" s="1" t="str">
        <f t="shared" si="28"/>
        <v/>
      </c>
      <c r="AE991" s="29" t="s">
        <v>487</v>
      </c>
      <c r="AF991" s="29">
        <v>530698</v>
      </c>
    </row>
    <row r="992" spans="21:32" x14ac:dyDescent="0.25">
      <c r="U992" s="1" t="str">
        <f t="shared" si="28"/>
        <v/>
      </c>
      <c r="AE992" s="29" t="s">
        <v>490</v>
      </c>
      <c r="AF992" s="29">
        <v>530699</v>
      </c>
    </row>
    <row r="993" spans="21:32" x14ac:dyDescent="0.25">
      <c r="U993" s="1" t="str">
        <f t="shared" si="28"/>
        <v/>
      </c>
      <c r="AE993" s="29" t="s">
        <v>494</v>
      </c>
      <c r="AF993" s="29">
        <v>530700</v>
      </c>
    </row>
    <row r="994" spans="21:32" x14ac:dyDescent="0.25">
      <c r="U994" s="1" t="str">
        <f t="shared" si="28"/>
        <v/>
      </c>
      <c r="AE994" s="29" t="s">
        <v>498</v>
      </c>
      <c r="AF994" s="29">
        <v>530701</v>
      </c>
    </row>
    <row r="995" spans="21:32" x14ac:dyDescent="0.25">
      <c r="U995" s="1" t="str">
        <f t="shared" si="28"/>
        <v/>
      </c>
      <c r="AE995" s="29" t="s">
        <v>2707</v>
      </c>
      <c r="AF995" s="29">
        <v>522975</v>
      </c>
    </row>
    <row r="996" spans="21:32" x14ac:dyDescent="0.25">
      <c r="U996" s="1" t="str">
        <f t="shared" si="28"/>
        <v/>
      </c>
      <c r="AE996" s="29" t="s">
        <v>998</v>
      </c>
      <c r="AF996" s="29">
        <v>522966</v>
      </c>
    </row>
    <row r="997" spans="21:32" x14ac:dyDescent="0.25">
      <c r="U997" s="1" t="str">
        <f t="shared" si="28"/>
        <v/>
      </c>
      <c r="AE997" s="29" t="s">
        <v>808</v>
      </c>
      <c r="AF997" s="29">
        <v>522965</v>
      </c>
    </row>
    <row r="998" spans="21:32" x14ac:dyDescent="0.25">
      <c r="U998" s="1" t="str">
        <f t="shared" si="28"/>
        <v/>
      </c>
      <c r="AE998" s="29" t="s">
        <v>514</v>
      </c>
      <c r="AF998" s="29">
        <v>522964</v>
      </c>
    </row>
    <row r="999" spans="21:32" x14ac:dyDescent="0.25">
      <c r="U999" s="1" t="str">
        <f t="shared" si="28"/>
        <v/>
      </c>
      <c r="AE999" s="29" t="s">
        <v>2518</v>
      </c>
      <c r="AF999" s="29">
        <v>522974</v>
      </c>
    </row>
    <row r="1000" spans="21:32" x14ac:dyDescent="0.25">
      <c r="U1000" s="1" t="str">
        <f t="shared" si="28"/>
        <v/>
      </c>
      <c r="AE1000" s="29" t="s">
        <v>2328</v>
      </c>
      <c r="AF1000" s="29">
        <v>522973</v>
      </c>
    </row>
    <row r="1001" spans="21:32" x14ac:dyDescent="0.25">
      <c r="U1001" s="1" t="str">
        <f t="shared" si="28"/>
        <v/>
      </c>
      <c r="AE1001" s="29" t="s">
        <v>2138</v>
      </c>
      <c r="AF1001" s="29">
        <v>522972</v>
      </c>
    </row>
    <row r="1002" spans="21:32" x14ac:dyDescent="0.25">
      <c r="U1002" s="1" t="str">
        <f t="shared" si="28"/>
        <v/>
      </c>
      <c r="AE1002" s="29" t="s">
        <v>1948</v>
      </c>
      <c r="AF1002" s="29">
        <v>522971</v>
      </c>
    </row>
    <row r="1003" spans="21:32" x14ac:dyDescent="0.25">
      <c r="U1003" s="1" t="str">
        <f t="shared" si="28"/>
        <v/>
      </c>
      <c r="AE1003" s="29" t="s">
        <v>1758</v>
      </c>
      <c r="AF1003" s="29">
        <v>522970</v>
      </c>
    </row>
    <row r="1004" spans="21:32" x14ac:dyDescent="0.25">
      <c r="U1004" s="1" t="str">
        <f t="shared" si="28"/>
        <v/>
      </c>
      <c r="AE1004" s="29" t="s">
        <v>1568</v>
      </c>
      <c r="AF1004" s="29">
        <v>522969</v>
      </c>
    </row>
    <row r="1005" spans="21:32" x14ac:dyDescent="0.25">
      <c r="U1005" s="1" t="str">
        <f t="shared" si="28"/>
        <v/>
      </c>
      <c r="AE1005" s="29" t="s">
        <v>1378</v>
      </c>
      <c r="AF1005" s="29">
        <v>522968</v>
      </c>
    </row>
    <row r="1006" spans="21:32" x14ac:dyDescent="0.25">
      <c r="U1006" s="1" t="str">
        <f t="shared" si="28"/>
        <v/>
      </c>
      <c r="AE1006" s="29" t="s">
        <v>1188</v>
      </c>
      <c r="AF1006" s="29">
        <v>522967</v>
      </c>
    </row>
    <row r="1007" spans="21:32" x14ac:dyDescent="0.25">
      <c r="U1007" s="1" t="str">
        <f t="shared" si="28"/>
        <v/>
      </c>
      <c r="AE1007" s="29" t="s">
        <v>2708</v>
      </c>
      <c r="AF1007" s="29">
        <v>522987</v>
      </c>
    </row>
    <row r="1008" spans="21:32" x14ac:dyDescent="0.25">
      <c r="U1008" s="1" t="str">
        <f t="shared" si="28"/>
        <v/>
      </c>
      <c r="AE1008" s="29" t="s">
        <v>999</v>
      </c>
      <c r="AF1008" s="29">
        <v>522978</v>
      </c>
    </row>
    <row r="1009" spans="21:32" x14ac:dyDescent="0.25">
      <c r="U1009" s="1" t="str">
        <f t="shared" si="28"/>
        <v/>
      </c>
      <c r="AE1009" s="29" t="s">
        <v>809</v>
      </c>
      <c r="AF1009" s="29">
        <v>522977</v>
      </c>
    </row>
    <row r="1010" spans="21:32" x14ac:dyDescent="0.25">
      <c r="U1010" s="1" t="str">
        <f t="shared" si="28"/>
        <v/>
      </c>
      <c r="AE1010" s="29" t="s">
        <v>516</v>
      </c>
      <c r="AF1010" s="29">
        <v>522976</v>
      </c>
    </row>
    <row r="1011" spans="21:32" x14ac:dyDescent="0.25">
      <c r="U1011" s="1" t="str">
        <f t="shared" si="28"/>
        <v/>
      </c>
      <c r="AE1011" s="29" t="s">
        <v>2519</v>
      </c>
      <c r="AF1011" s="29">
        <v>522986</v>
      </c>
    </row>
    <row r="1012" spans="21:32" x14ac:dyDescent="0.25">
      <c r="U1012" s="1" t="str">
        <f t="shared" si="28"/>
        <v/>
      </c>
      <c r="AE1012" s="29" t="s">
        <v>2329</v>
      </c>
      <c r="AF1012" s="29">
        <v>522985</v>
      </c>
    </row>
    <row r="1013" spans="21:32" x14ac:dyDescent="0.25">
      <c r="U1013" s="1" t="str">
        <f t="shared" si="28"/>
        <v/>
      </c>
      <c r="AE1013" s="29" t="s">
        <v>2139</v>
      </c>
      <c r="AF1013" s="29">
        <v>522984</v>
      </c>
    </row>
    <row r="1014" spans="21:32" x14ac:dyDescent="0.25">
      <c r="U1014" s="1" t="str">
        <f t="shared" si="28"/>
        <v/>
      </c>
      <c r="AE1014" s="29" t="s">
        <v>1949</v>
      </c>
      <c r="AF1014" s="29">
        <v>522983</v>
      </c>
    </row>
    <row r="1015" spans="21:32" x14ac:dyDescent="0.25">
      <c r="U1015" s="1" t="str">
        <f t="shared" si="28"/>
        <v/>
      </c>
      <c r="AE1015" s="29" t="s">
        <v>1759</v>
      </c>
      <c r="AF1015" s="29">
        <v>522982</v>
      </c>
    </row>
    <row r="1016" spans="21:32" x14ac:dyDescent="0.25">
      <c r="U1016" s="1" t="str">
        <f t="shared" si="28"/>
        <v/>
      </c>
      <c r="AE1016" s="29" t="s">
        <v>1569</v>
      </c>
      <c r="AF1016" s="29">
        <v>522981</v>
      </c>
    </row>
    <row r="1017" spans="21:32" x14ac:dyDescent="0.25">
      <c r="U1017" s="1" t="str">
        <f t="shared" si="28"/>
        <v/>
      </c>
      <c r="AE1017" s="29" t="s">
        <v>1379</v>
      </c>
      <c r="AF1017" s="29">
        <v>522980</v>
      </c>
    </row>
    <row r="1018" spans="21:32" x14ac:dyDescent="0.25">
      <c r="U1018" s="1" t="str">
        <f t="shared" si="28"/>
        <v/>
      </c>
      <c r="AE1018" s="29" t="s">
        <v>1189</v>
      </c>
      <c r="AF1018" s="29">
        <v>522979</v>
      </c>
    </row>
    <row r="1019" spans="21:32" x14ac:dyDescent="0.25">
      <c r="U1019" s="1" t="str">
        <f t="shared" si="28"/>
        <v/>
      </c>
      <c r="AE1019" s="29" t="s">
        <v>2709</v>
      </c>
      <c r="AF1019" s="29">
        <v>522999</v>
      </c>
    </row>
    <row r="1020" spans="21:32" x14ac:dyDescent="0.25">
      <c r="U1020" s="1" t="str">
        <f t="shared" si="28"/>
        <v/>
      </c>
      <c r="AE1020" s="29" t="s">
        <v>1000</v>
      </c>
      <c r="AF1020" s="29">
        <v>522990</v>
      </c>
    </row>
    <row r="1021" spans="21:32" x14ac:dyDescent="0.25">
      <c r="U1021" s="1" t="str">
        <f t="shared" si="28"/>
        <v/>
      </c>
      <c r="AE1021" s="29" t="s">
        <v>810</v>
      </c>
      <c r="AF1021" s="29">
        <v>522989</v>
      </c>
    </row>
    <row r="1022" spans="21:32" x14ac:dyDescent="0.25">
      <c r="U1022" s="1" t="str">
        <f t="shared" si="28"/>
        <v/>
      </c>
      <c r="AE1022" s="29" t="s">
        <v>518</v>
      </c>
      <c r="AF1022" s="29">
        <v>522988</v>
      </c>
    </row>
    <row r="1023" spans="21:32" x14ac:dyDescent="0.25">
      <c r="U1023" s="1" t="str">
        <f t="shared" si="28"/>
        <v/>
      </c>
      <c r="AE1023" s="29" t="s">
        <v>2520</v>
      </c>
      <c r="AF1023" s="29">
        <v>522998</v>
      </c>
    </row>
    <row r="1024" spans="21:32" x14ac:dyDescent="0.25">
      <c r="U1024" s="1" t="str">
        <f t="shared" si="28"/>
        <v/>
      </c>
      <c r="AE1024" s="29" t="s">
        <v>2330</v>
      </c>
      <c r="AF1024" s="29">
        <v>522997</v>
      </c>
    </row>
    <row r="1025" spans="21:32" x14ac:dyDescent="0.25">
      <c r="U1025" s="1" t="str">
        <f t="shared" si="28"/>
        <v/>
      </c>
      <c r="AE1025" s="29" t="s">
        <v>2140</v>
      </c>
      <c r="AF1025" s="29">
        <v>522996</v>
      </c>
    </row>
    <row r="1026" spans="21:32" x14ac:dyDescent="0.25">
      <c r="U1026" s="1" t="str">
        <f t="shared" si="28"/>
        <v/>
      </c>
      <c r="AE1026" s="29" t="s">
        <v>1950</v>
      </c>
      <c r="AF1026" s="29">
        <v>522995</v>
      </c>
    </row>
    <row r="1027" spans="21:32" x14ac:dyDescent="0.25">
      <c r="U1027" s="1" t="str">
        <f t="shared" si="28"/>
        <v/>
      </c>
      <c r="AE1027" s="29" t="s">
        <v>1760</v>
      </c>
      <c r="AF1027" s="29">
        <v>522994</v>
      </c>
    </row>
    <row r="1028" spans="21:32" x14ac:dyDescent="0.25">
      <c r="U1028" s="1" t="str">
        <f t="shared" si="28"/>
        <v/>
      </c>
      <c r="AE1028" s="29" t="s">
        <v>1570</v>
      </c>
      <c r="AF1028" s="29">
        <v>522993</v>
      </c>
    </row>
    <row r="1029" spans="21:32" x14ac:dyDescent="0.25">
      <c r="U1029" s="1" t="str">
        <f t="shared" si="28"/>
        <v/>
      </c>
      <c r="AE1029" s="29" t="s">
        <v>1380</v>
      </c>
      <c r="AF1029" s="29">
        <v>522992</v>
      </c>
    </row>
    <row r="1030" spans="21:32" x14ac:dyDescent="0.25">
      <c r="U1030" s="1" t="str">
        <f t="shared" si="28"/>
        <v/>
      </c>
      <c r="AE1030" s="29" t="s">
        <v>1190</v>
      </c>
      <c r="AF1030" s="29">
        <v>522991</v>
      </c>
    </row>
    <row r="1031" spans="21:32" x14ac:dyDescent="0.25">
      <c r="U1031" s="1" t="str">
        <f t="shared" si="28"/>
        <v/>
      </c>
      <c r="AE1031" s="29" t="s">
        <v>2710</v>
      </c>
      <c r="AF1031" s="29">
        <v>523011</v>
      </c>
    </row>
    <row r="1032" spans="21:32" x14ac:dyDescent="0.25">
      <c r="U1032" s="1" t="str">
        <f t="shared" si="28"/>
        <v/>
      </c>
      <c r="AE1032" s="29" t="s">
        <v>1001</v>
      </c>
      <c r="AF1032" s="29">
        <v>523002</v>
      </c>
    </row>
    <row r="1033" spans="21:32" x14ac:dyDescent="0.25">
      <c r="U1033" s="1" t="str">
        <f t="shared" si="28"/>
        <v/>
      </c>
      <c r="AE1033" s="29" t="s">
        <v>811</v>
      </c>
      <c r="AF1033" s="29">
        <v>523001</v>
      </c>
    </row>
    <row r="1034" spans="21:32" x14ac:dyDescent="0.25">
      <c r="U1034" s="1" t="str">
        <f t="shared" si="28"/>
        <v/>
      </c>
      <c r="AE1034" s="29" t="s">
        <v>521</v>
      </c>
      <c r="AF1034" s="29">
        <v>523000</v>
      </c>
    </row>
    <row r="1035" spans="21:32" x14ac:dyDescent="0.25">
      <c r="U1035" s="1" t="str">
        <f t="shared" si="28"/>
        <v/>
      </c>
      <c r="AE1035" s="29" t="s">
        <v>2521</v>
      </c>
      <c r="AF1035" s="29">
        <v>523010</v>
      </c>
    </row>
    <row r="1036" spans="21:32" x14ac:dyDescent="0.25">
      <c r="U1036" s="1" t="str">
        <f t="shared" si="28"/>
        <v/>
      </c>
      <c r="AE1036" s="29" t="s">
        <v>2331</v>
      </c>
      <c r="AF1036" s="29">
        <v>523009</v>
      </c>
    </row>
    <row r="1037" spans="21:32" x14ac:dyDescent="0.25">
      <c r="U1037" s="1" t="str">
        <f t="shared" si="28"/>
        <v/>
      </c>
      <c r="AE1037" s="29" t="s">
        <v>2141</v>
      </c>
      <c r="AF1037" s="29">
        <v>523008</v>
      </c>
    </row>
    <row r="1038" spans="21:32" x14ac:dyDescent="0.25">
      <c r="U1038" s="1" t="str">
        <f t="shared" si="28"/>
        <v/>
      </c>
      <c r="AE1038" s="29" t="s">
        <v>1951</v>
      </c>
      <c r="AF1038" s="29">
        <v>523007</v>
      </c>
    </row>
    <row r="1039" spans="21:32" x14ac:dyDescent="0.25">
      <c r="U1039" s="1" t="str">
        <f t="shared" si="28"/>
        <v/>
      </c>
      <c r="AE1039" s="29" t="s">
        <v>1761</v>
      </c>
      <c r="AF1039" s="29">
        <v>523006</v>
      </c>
    </row>
    <row r="1040" spans="21:32" x14ac:dyDescent="0.25">
      <c r="U1040" s="1" t="str">
        <f t="shared" si="28"/>
        <v/>
      </c>
      <c r="AE1040" s="29" t="s">
        <v>1571</v>
      </c>
      <c r="AF1040" s="29">
        <v>523005</v>
      </c>
    </row>
    <row r="1041" spans="21:32" x14ac:dyDescent="0.25">
      <c r="U1041" s="1" t="str">
        <f t="shared" si="28"/>
        <v/>
      </c>
      <c r="AE1041" s="29" t="s">
        <v>1381</v>
      </c>
      <c r="AF1041" s="29">
        <v>523004</v>
      </c>
    </row>
    <row r="1042" spans="21:32" x14ac:dyDescent="0.25">
      <c r="U1042" s="1" t="str">
        <f t="shared" si="28"/>
        <v/>
      </c>
      <c r="AE1042" s="29" t="s">
        <v>1191</v>
      </c>
      <c r="AF1042" s="29">
        <v>523003</v>
      </c>
    </row>
    <row r="1043" spans="21:32" x14ac:dyDescent="0.25">
      <c r="U1043" s="1" t="str">
        <f t="shared" si="28"/>
        <v/>
      </c>
      <c r="AE1043" s="29" t="s">
        <v>515</v>
      </c>
      <c r="AF1043" s="29">
        <v>523012</v>
      </c>
    </row>
    <row r="1044" spans="21:32" x14ac:dyDescent="0.25">
      <c r="U1044" s="1" t="str">
        <f t="shared" si="28"/>
        <v/>
      </c>
      <c r="AE1044" s="29" t="s">
        <v>517</v>
      </c>
      <c r="AF1044" s="29">
        <v>523013</v>
      </c>
    </row>
    <row r="1045" spans="21:32" x14ac:dyDescent="0.25">
      <c r="U1045" s="1" t="str">
        <f t="shared" si="28"/>
        <v/>
      </c>
      <c r="AE1045" s="29" t="s">
        <v>519</v>
      </c>
      <c r="AF1045" s="29">
        <v>523014</v>
      </c>
    </row>
    <row r="1046" spans="21:32" x14ac:dyDescent="0.25">
      <c r="U1046" s="1" t="str">
        <f t="shared" si="28"/>
        <v/>
      </c>
      <c r="AE1046" s="29" t="s">
        <v>520</v>
      </c>
      <c r="AF1046" s="29">
        <v>523015</v>
      </c>
    </row>
    <row r="1047" spans="21:32" x14ac:dyDescent="0.25">
      <c r="U1047" s="1" t="str">
        <f t="shared" si="28"/>
        <v/>
      </c>
      <c r="AE1047" s="29" t="s">
        <v>2703</v>
      </c>
      <c r="AF1047" s="29">
        <v>523923</v>
      </c>
    </row>
    <row r="1048" spans="21:32" x14ac:dyDescent="0.25">
      <c r="U1048" s="1" t="str">
        <f t="shared" si="28"/>
        <v/>
      </c>
      <c r="AE1048" s="29" t="s">
        <v>994</v>
      </c>
      <c r="AF1048" s="29">
        <v>523914</v>
      </c>
    </row>
    <row r="1049" spans="21:32" x14ac:dyDescent="0.25">
      <c r="U1049" s="1" t="str">
        <f t="shared" si="28"/>
        <v/>
      </c>
      <c r="AE1049" s="29" t="s">
        <v>804</v>
      </c>
      <c r="AF1049" s="29">
        <v>523913</v>
      </c>
    </row>
    <row r="1050" spans="21:32" x14ac:dyDescent="0.25">
      <c r="U1050" s="1" t="str">
        <f t="shared" si="28"/>
        <v/>
      </c>
      <c r="AE1050" s="29" t="s">
        <v>506</v>
      </c>
      <c r="AF1050" s="29">
        <v>523912</v>
      </c>
    </row>
    <row r="1051" spans="21:32" x14ac:dyDescent="0.25">
      <c r="U1051" s="1" t="str">
        <f t="shared" si="28"/>
        <v/>
      </c>
      <c r="AE1051" s="29" t="s">
        <v>2514</v>
      </c>
      <c r="AF1051" s="29">
        <v>523922</v>
      </c>
    </row>
    <row r="1052" spans="21:32" x14ac:dyDescent="0.25">
      <c r="U1052" s="1" t="str">
        <f t="shared" si="28"/>
        <v/>
      </c>
      <c r="AE1052" s="29" t="s">
        <v>2324</v>
      </c>
      <c r="AF1052" s="29">
        <v>523921</v>
      </c>
    </row>
    <row r="1053" spans="21:32" x14ac:dyDescent="0.25">
      <c r="U1053" s="1" t="str">
        <f t="shared" ref="U1053:U1116" si="29">IF(S1053=$B$15,T1053,"")</f>
        <v/>
      </c>
      <c r="AE1053" s="29" t="s">
        <v>2134</v>
      </c>
      <c r="AF1053" s="29">
        <v>523920</v>
      </c>
    </row>
    <row r="1054" spans="21:32" x14ac:dyDescent="0.25">
      <c r="U1054" s="1" t="str">
        <f t="shared" si="29"/>
        <v/>
      </c>
      <c r="AE1054" s="29" t="s">
        <v>1944</v>
      </c>
      <c r="AF1054" s="29">
        <v>523919</v>
      </c>
    </row>
    <row r="1055" spans="21:32" x14ac:dyDescent="0.25">
      <c r="U1055" s="1" t="str">
        <f t="shared" si="29"/>
        <v/>
      </c>
      <c r="AE1055" s="29" t="s">
        <v>1754</v>
      </c>
      <c r="AF1055" s="29">
        <v>523918</v>
      </c>
    </row>
    <row r="1056" spans="21:32" x14ac:dyDescent="0.25">
      <c r="U1056" s="1" t="str">
        <f t="shared" si="29"/>
        <v/>
      </c>
      <c r="AE1056" s="29" t="s">
        <v>1564</v>
      </c>
      <c r="AF1056" s="29">
        <v>523917</v>
      </c>
    </row>
    <row r="1057" spans="21:32" x14ac:dyDescent="0.25">
      <c r="U1057" s="1" t="str">
        <f t="shared" si="29"/>
        <v/>
      </c>
      <c r="AE1057" s="29" t="s">
        <v>1374</v>
      </c>
      <c r="AF1057" s="29">
        <v>523916</v>
      </c>
    </row>
    <row r="1058" spans="21:32" x14ac:dyDescent="0.25">
      <c r="U1058" s="1" t="str">
        <f t="shared" si="29"/>
        <v/>
      </c>
      <c r="AE1058" s="29" t="s">
        <v>1184</v>
      </c>
      <c r="AF1058" s="29">
        <v>523915</v>
      </c>
    </row>
    <row r="1059" spans="21:32" x14ac:dyDescent="0.25">
      <c r="U1059" s="1" t="str">
        <f t="shared" si="29"/>
        <v/>
      </c>
      <c r="AE1059" s="29" t="s">
        <v>2704</v>
      </c>
      <c r="AF1059" s="29">
        <v>523935</v>
      </c>
    </row>
    <row r="1060" spans="21:32" x14ac:dyDescent="0.25">
      <c r="U1060" s="1" t="str">
        <f t="shared" si="29"/>
        <v/>
      </c>
      <c r="AE1060" s="29" t="s">
        <v>995</v>
      </c>
      <c r="AF1060" s="29">
        <v>523926</v>
      </c>
    </row>
    <row r="1061" spans="21:32" x14ac:dyDescent="0.25">
      <c r="U1061" s="1" t="str">
        <f t="shared" si="29"/>
        <v/>
      </c>
      <c r="AE1061" s="29" t="s">
        <v>805</v>
      </c>
      <c r="AF1061" s="29">
        <v>523925</v>
      </c>
    </row>
    <row r="1062" spans="21:32" x14ac:dyDescent="0.25">
      <c r="U1062" s="1" t="str">
        <f t="shared" si="29"/>
        <v/>
      </c>
      <c r="AE1062" s="29" t="s">
        <v>509</v>
      </c>
      <c r="AF1062" s="29">
        <v>523924</v>
      </c>
    </row>
    <row r="1063" spans="21:32" x14ac:dyDescent="0.25">
      <c r="U1063" s="1" t="str">
        <f t="shared" si="29"/>
        <v/>
      </c>
      <c r="AE1063" s="29" t="s">
        <v>2515</v>
      </c>
      <c r="AF1063" s="29">
        <v>523934</v>
      </c>
    </row>
    <row r="1064" spans="21:32" x14ac:dyDescent="0.25">
      <c r="U1064" s="1" t="str">
        <f t="shared" si="29"/>
        <v/>
      </c>
      <c r="AE1064" s="29" t="s">
        <v>2325</v>
      </c>
      <c r="AF1064" s="29">
        <v>523933</v>
      </c>
    </row>
    <row r="1065" spans="21:32" x14ac:dyDescent="0.25">
      <c r="U1065" s="1" t="str">
        <f t="shared" si="29"/>
        <v/>
      </c>
      <c r="AE1065" s="29" t="s">
        <v>2135</v>
      </c>
      <c r="AF1065" s="29">
        <v>523932</v>
      </c>
    </row>
    <row r="1066" spans="21:32" x14ac:dyDescent="0.25">
      <c r="U1066" s="1" t="str">
        <f t="shared" si="29"/>
        <v/>
      </c>
      <c r="AE1066" s="29" t="s">
        <v>1945</v>
      </c>
      <c r="AF1066" s="29">
        <v>523931</v>
      </c>
    </row>
    <row r="1067" spans="21:32" x14ac:dyDescent="0.25">
      <c r="U1067" s="1" t="str">
        <f t="shared" si="29"/>
        <v/>
      </c>
      <c r="AE1067" s="29" t="s">
        <v>1755</v>
      </c>
      <c r="AF1067" s="29">
        <v>523930</v>
      </c>
    </row>
    <row r="1068" spans="21:32" x14ac:dyDescent="0.25">
      <c r="U1068" s="1" t="str">
        <f t="shared" si="29"/>
        <v/>
      </c>
      <c r="AE1068" s="29" t="s">
        <v>1565</v>
      </c>
      <c r="AF1068" s="29">
        <v>523929</v>
      </c>
    </row>
    <row r="1069" spans="21:32" x14ac:dyDescent="0.25">
      <c r="U1069" s="1" t="str">
        <f t="shared" si="29"/>
        <v/>
      </c>
      <c r="AE1069" s="29" t="s">
        <v>1375</v>
      </c>
      <c r="AF1069" s="29">
        <v>523928</v>
      </c>
    </row>
    <row r="1070" spans="21:32" x14ac:dyDescent="0.25">
      <c r="U1070" s="1" t="str">
        <f t="shared" si="29"/>
        <v/>
      </c>
      <c r="AE1070" s="29" t="s">
        <v>1185</v>
      </c>
      <c r="AF1070" s="29">
        <v>523927</v>
      </c>
    </row>
    <row r="1071" spans="21:32" x14ac:dyDescent="0.25">
      <c r="U1071" s="1" t="str">
        <f t="shared" si="29"/>
        <v/>
      </c>
      <c r="AE1071" s="29" t="s">
        <v>2705</v>
      </c>
      <c r="AF1071" s="29">
        <v>523947</v>
      </c>
    </row>
    <row r="1072" spans="21:32" x14ac:dyDescent="0.25">
      <c r="U1072" s="1" t="str">
        <f t="shared" si="29"/>
        <v/>
      </c>
      <c r="AE1072" s="29" t="s">
        <v>996</v>
      </c>
      <c r="AF1072" s="29">
        <v>523938</v>
      </c>
    </row>
    <row r="1073" spans="21:32" x14ac:dyDescent="0.25">
      <c r="U1073" s="1" t="str">
        <f t="shared" si="29"/>
        <v/>
      </c>
      <c r="AE1073" s="29" t="s">
        <v>806</v>
      </c>
      <c r="AF1073" s="29">
        <v>523937</v>
      </c>
    </row>
    <row r="1074" spans="21:32" x14ac:dyDescent="0.25">
      <c r="U1074" s="1" t="str">
        <f t="shared" si="29"/>
        <v/>
      </c>
      <c r="AE1074" s="29" t="s">
        <v>511</v>
      </c>
      <c r="AF1074" s="29">
        <v>523936</v>
      </c>
    </row>
    <row r="1075" spans="21:32" x14ac:dyDescent="0.25">
      <c r="U1075" s="1" t="str">
        <f t="shared" si="29"/>
        <v/>
      </c>
      <c r="AE1075" s="29" t="s">
        <v>2516</v>
      </c>
      <c r="AF1075" s="29">
        <v>523946</v>
      </c>
    </row>
    <row r="1076" spans="21:32" x14ac:dyDescent="0.25">
      <c r="U1076" s="1" t="str">
        <f t="shared" si="29"/>
        <v/>
      </c>
      <c r="AE1076" s="30" t="s">
        <v>2326</v>
      </c>
      <c r="AF1076" s="30">
        <v>523945</v>
      </c>
    </row>
    <row r="1077" spans="21:32" x14ac:dyDescent="0.25">
      <c r="U1077" s="1" t="str">
        <f t="shared" si="29"/>
        <v/>
      </c>
      <c r="AE1077" s="29" t="s">
        <v>2136</v>
      </c>
      <c r="AF1077" s="29">
        <v>523944</v>
      </c>
    </row>
    <row r="1078" spans="21:32" x14ac:dyDescent="0.25">
      <c r="U1078" s="1" t="str">
        <f t="shared" si="29"/>
        <v/>
      </c>
      <c r="AE1078" s="30" t="s">
        <v>1946</v>
      </c>
      <c r="AF1078" s="30">
        <v>523943</v>
      </c>
    </row>
    <row r="1079" spans="21:32" x14ac:dyDescent="0.25">
      <c r="U1079" s="1" t="str">
        <f t="shared" si="29"/>
        <v/>
      </c>
      <c r="AE1079" s="29" t="s">
        <v>1756</v>
      </c>
      <c r="AF1079" s="29">
        <v>523942</v>
      </c>
    </row>
    <row r="1080" spans="21:32" x14ac:dyDescent="0.25">
      <c r="U1080" s="1" t="str">
        <f t="shared" si="29"/>
        <v/>
      </c>
      <c r="AE1080" s="30" t="s">
        <v>1566</v>
      </c>
      <c r="AF1080" s="30">
        <v>523941</v>
      </c>
    </row>
    <row r="1081" spans="21:32" x14ac:dyDescent="0.25">
      <c r="U1081" s="1" t="str">
        <f t="shared" si="29"/>
        <v/>
      </c>
      <c r="AE1081" s="29" t="s">
        <v>1376</v>
      </c>
      <c r="AF1081" s="29">
        <v>523940</v>
      </c>
    </row>
    <row r="1082" spans="21:32" x14ac:dyDescent="0.25">
      <c r="U1082" s="1" t="str">
        <f t="shared" si="29"/>
        <v/>
      </c>
      <c r="AE1082" s="29" t="s">
        <v>1186</v>
      </c>
      <c r="AF1082" s="29">
        <v>523939</v>
      </c>
    </row>
    <row r="1083" spans="21:32" x14ac:dyDescent="0.25">
      <c r="U1083" s="1" t="str">
        <f t="shared" si="29"/>
        <v/>
      </c>
      <c r="AE1083" s="29" t="s">
        <v>2706</v>
      </c>
      <c r="AF1083" s="29">
        <v>523959</v>
      </c>
    </row>
    <row r="1084" spans="21:32" x14ac:dyDescent="0.25">
      <c r="U1084" s="1" t="str">
        <f t="shared" si="29"/>
        <v/>
      </c>
      <c r="AE1084" s="29" t="s">
        <v>997</v>
      </c>
      <c r="AF1084" s="29">
        <v>523950</v>
      </c>
    </row>
    <row r="1085" spans="21:32" x14ac:dyDescent="0.25">
      <c r="U1085" s="1" t="str">
        <f t="shared" si="29"/>
        <v/>
      </c>
      <c r="AE1085" s="29" t="s">
        <v>807</v>
      </c>
      <c r="AF1085" s="29">
        <v>523949</v>
      </c>
    </row>
    <row r="1086" spans="21:32" x14ac:dyDescent="0.25">
      <c r="U1086" s="1" t="str">
        <f t="shared" si="29"/>
        <v/>
      </c>
      <c r="AE1086" s="29" t="s">
        <v>513</v>
      </c>
      <c r="AF1086" s="29">
        <v>523948</v>
      </c>
    </row>
    <row r="1087" spans="21:32" x14ac:dyDescent="0.25">
      <c r="U1087" s="1" t="str">
        <f t="shared" si="29"/>
        <v/>
      </c>
      <c r="AE1087" s="29" t="s">
        <v>2517</v>
      </c>
      <c r="AF1087" s="29">
        <v>523958</v>
      </c>
    </row>
    <row r="1088" spans="21:32" x14ac:dyDescent="0.25">
      <c r="U1088" s="1" t="str">
        <f t="shared" si="29"/>
        <v/>
      </c>
      <c r="AE1088" s="29" t="s">
        <v>2327</v>
      </c>
      <c r="AF1088" s="29">
        <v>523957</v>
      </c>
    </row>
    <row r="1089" spans="21:32" x14ac:dyDescent="0.25">
      <c r="U1089" s="1" t="str">
        <f t="shared" si="29"/>
        <v/>
      </c>
      <c r="AE1089" s="29" t="s">
        <v>2137</v>
      </c>
      <c r="AF1089" s="29">
        <v>523956</v>
      </c>
    </row>
    <row r="1090" spans="21:32" x14ac:dyDescent="0.25">
      <c r="U1090" s="1" t="str">
        <f t="shared" si="29"/>
        <v/>
      </c>
      <c r="AE1090" s="29" t="s">
        <v>1947</v>
      </c>
      <c r="AF1090" s="29">
        <v>523955</v>
      </c>
    </row>
    <row r="1091" spans="21:32" x14ac:dyDescent="0.25">
      <c r="U1091" s="1" t="str">
        <f t="shared" si="29"/>
        <v/>
      </c>
      <c r="AE1091" s="29" t="s">
        <v>1757</v>
      </c>
      <c r="AF1091" s="29">
        <v>523954</v>
      </c>
    </row>
    <row r="1092" spans="21:32" x14ac:dyDescent="0.25">
      <c r="U1092" s="1" t="str">
        <f t="shared" si="29"/>
        <v/>
      </c>
      <c r="AE1092" s="29" t="s">
        <v>1567</v>
      </c>
      <c r="AF1092" s="29">
        <v>523953</v>
      </c>
    </row>
    <row r="1093" spans="21:32" x14ac:dyDescent="0.25">
      <c r="U1093" s="1" t="str">
        <f t="shared" si="29"/>
        <v/>
      </c>
      <c r="AE1093" s="29" t="s">
        <v>1377</v>
      </c>
      <c r="AF1093" s="29">
        <v>523952</v>
      </c>
    </row>
    <row r="1094" spans="21:32" x14ac:dyDescent="0.25">
      <c r="U1094" s="1" t="str">
        <f t="shared" si="29"/>
        <v/>
      </c>
      <c r="AE1094" s="29" t="s">
        <v>1187</v>
      </c>
      <c r="AF1094" s="29">
        <v>523951</v>
      </c>
    </row>
    <row r="1095" spans="21:32" x14ac:dyDescent="0.25">
      <c r="U1095" s="1" t="str">
        <f t="shared" si="29"/>
        <v/>
      </c>
      <c r="AE1095" s="29" t="s">
        <v>507</v>
      </c>
      <c r="AF1095" s="29">
        <v>522956</v>
      </c>
    </row>
    <row r="1096" spans="21:32" x14ac:dyDescent="0.25">
      <c r="U1096" s="1" t="str">
        <f t="shared" si="29"/>
        <v/>
      </c>
      <c r="AE1096" s="29" t="s">
        <v>508</v>
      </c>
      <c r="AF1096" s="29">
        <v>522957</v>
      </c>
    </row>
    <row r="1097" spans="21:32" x14ac:dyDescent="0.25">
      <c r="U1097" s="1" t="str">
        <f t="shared" si="29"/>
        <v/>
      </c>
      <c r="AE1097" s="29" t="s">
        <v>510</v>
      </c>
      <c r="AF1097" s="29">
        <v>522958</v>
      </c>
    </row>
    <row r="1098" spans="21:32" x14ac:dyDescent="0.25">
      <c r="U1098" s="1" t="str">
        <f t="shared" si="29"/>
        <v/>
      </c>
      <c r="AE1098" s="29" t="s">
        <v>512</v>
      </c>
      <c r="AF1098" s="29">
        <v>522959</v>
      </c>
    </row>
    <row r="1099" spans="21:32" x14ac:dyDescent="0.25">
      <c r="U1099" s="1" t="str">
        <f t="shared" si="29"/>
        <v/>
      </c>
      <c r="AE1099" s="29" t="s">
        <v>2622</v>
      </c>
      <c r="AF1099" s="29">
        <v>533185</v>
      </c>
    </row>
    <row r="1100" spans="21:32" x14ac:dyDescent="0.25">
      <c r="U1100" s="1" t="str">
        <f t="shared" si="29"/>
        <v/>
      </c>
      <c r="AE1100" s="29" t="s">
        <v>912</v>
      </c>
      <c r="AF1100" s="29">
        <v>533176</v>
      </c>
    </row>
    <row r="1101" spans="21:32" x14ac:dyDescent="0.25">
      <c r="U1101" s="1" t="str">
        <f t="shared" si="29"/>
        <v/>
      </c>
      <c r="AE1101" s="29" t="s">
        <v>722</v>
      </c>
      <c r="AF1101" s="29">
        <v>533175</v>
      </c>
    </row>
    <row r="1102" spans="21:32" x14ac:dyDescent="0.25">
      <c r="U1102" s="1" t="str">
        <f t="shared" si="29"/>
        <v/>
      </c>
      <c r="AE1102" s="29" t="s">
        <v>342</v>
      </c>
      <c r="AF1102" s="29">
        <v>533174</v>
      </c>
    </row>
    <row r="1103" spans="21:32" x14ac:dyDescent="0.25">
      <c r="U1103" s="1" t="str">
        <f t="shared" si="29"/>
        <v/>
      </c>
      <c r="AE1103" s="29" t="s">
        <v>2432</v>
      </c>
      <c r="AF1103" s="29">
        <v>533184</v>
      </c>
    </row>
    <row r="1104" spans="21:32" x14ac:dyDescent="0.25">
      <c r="U1104" s="1" t="str">
        <f t="shared" si="29"/>
        <v/>
      </c>
      <c r="AE1104" s="29" t="s">
        <v>2242</v>
      </c>
      <c r="AF1104" s="29">
        <v>533183</v>
      </c>
    </row>
    <row r="1105" spans="21:32" x14ac:dyDescent="0.25">
      <c r="U1105" s="1" t="str">
        <f t="shared" si="29"/>
        <v/>
      </c>
      <c r="AE1105" s="29" t="s">
        <v>2052</v>
      </c>
      <c r="AF1105" s="29">
        <v>533182</v>
      </c>
    </row>
    <row r="1106" spans="21:32" x14ac:dyDescent="0.25">
      <c r="U1106" s="1" t="str">
        <f t="shared" si="29"/>
        <v/>
      </c>
      <c r="AE1106" s="29" t="s">
        <v>1862</v>
      </c>
      <c r="AF1106" s="29">
        <v>533181</v>
      </c>
    </row>
    <row r="1107" spans="21:32" x14ac:dyDescent="0.25">
      <c r="U1107" s="1" t="str">
        <f t="shared" si="29"/>
        <v/>
      </c>
      <c r="AE1107" s="29" t="s">
        <v>1672</v>
      </c>
      <c r="AF1107" s="29">
        <v>533180</v>
      </c>
    </row>
    <row r="1108" spans="21:32" x14ac:dyDescent="0.25">
      <c r="U1108" s="1" t="str">
        <f t="shared" si="29"/>
        <v/>
      </c>
      <c r="AE1108" s="29" t="s">
        <v>1482</v>
      </c>
      <c r="AF1108" s="29">
        <v>533179</v>
      </c>
    </row>
    <row r="1109" spans="21:32" x14ac:dyDescent="0.25">
      <c r="U1109" s="1" t="str">
        <f t="shared" si="29"/>
        <v/>
      </c>
      <c r="AE1109" s="29" t="s">
        <v>1292</v>
      </c>
      <c r="AF1109" s="29">
        <v>533178</v>
      </c>
    </row>
    <row r="1110" spans="21:32" x14ac:dyDescent="0.25">
      <c r="U1110" s="1" t="str">
        <f t="shared" si="29"/>
        <v/>
      </c>
      <c r="AE1110" s="29" t="s">
        <v>1102</v>
      </c>
      <c r="AF1110" s="29">
        <v>533177</v>
      </c>
    </row>
    <row r="1111" spans="21:32" x14ac:dyDescent="0.25">
      <c r="U1111" s="1" t="str">
        <f t="shared" si="29"/>
        <v/>
      </c>
      <c r="AE1111" s="29" t="s">
        <v>2623</v>
      </c>
      <c r="AF1111" s="29">
        <v>533197</v>
      </c>
    </row>
    <row r="1112" spans="21:32" x14ac:dyDescent="0.25">
      <c r="U1112" s="1" t="str">
        <f t="shared" si="29"/>
        <v/>
      </c>
      <c r="AE1112" s="29" t="s">
        <v>913</v>
      </c>
      <c r="AF1112" s="29">
        <v>533188</v>
      </c>
    </row>
    <row r="1113" spans="21:32" x14ac:dyDescent="0.25">
      <c r="U1113" s="1" t="str">
        <f t="shared" si="29"/>
        <v/>
      </c>
      <c r="AE1113" s="29" t="s">
        <v>723</v>
      </c>
      <c r="AF1113" s="29">
        <v>533187</v>
      </c>
    </row>
    <row r="1114" spans="21:32" x14ac:dyDescent="0.25">
      <c r="U1114" s="1" t="str">
        <f t="shared" si="29"/>
        <v/>
      </c>
      <c r="AE1114" s="29" t="s">
        <v>344</v>
      </c>
      <c r="AF1114" s="29">
        <v>533186</v>
      </c>
    </row>
    <row r="1115" spans="21:32" x14ac:dyDescent="0.25">
      <c r="U1115" s="1" t="str">
        <f t="shared" si="29"/>
        <v/>
      </c>
      <c r="AE1115" s="29" t="s">
        <v>2433</v>
      </c>
      <c r="AF1115" s="29">
        <v>533196</v>
      </c>
    </row>
    <row r="1116" spans="21:32" x14ac:dyDescent="0.25">
      <c r="U1116" s="1" t="str">
        <f t="shared" si="29"/>
        <v/>
      </c>
      <c r="AE1116" s="29" t="s">
        <v>2243</v>
      </c>
      <c r="AF1116" s="29">
        <v>533195</v>
      </c>
    </row>
    <row r="1117" spans="21:32" x14ac:dyDescent="0.25">
      <c r="U1117" s="1" t="str">
        <f t="shared" ref="U1117:U1180" si="30">IF(S1117=$B$15,T1117,"")</f>
        <v/>
      </c>
      <c r="AE1117" s="29" t="s">
        <v>2053</v>
      </c>
      <c r="AF1117" s="29">
        <v>533194</v>
      </c>
    </row>
    <row r="1118" spans="21:32" x14ac:dyDescent="0.25">
      <c r="U1118" s="1" t="str">
        <f t="shared" si="30"/>
        <v/>
      </c>
      <c r="AE1118" s="29" t="s">
        <v>1863</v>
      </c>
      <c r="AF1118" s="29">
        <v>533193</v>
      </c>
    </row>
    <row r="1119" spans="21:32" x14ac:dyDescent="0.25">
      <c r="U1119" s="1" t="str">
        <f t="shared" si="30"/>
        <v/>
      </c>
      <c r="AE1119" s="29" t="s">
        <v>1673</v>
      </c>
      <c r="AF1119" s="29">
        <v>533192</v>
      </c>
    </row>
    <row r="1120" spans="21:32" x14ac:dyDescent="0.25">
      <c r="U1120" s="1" t="str">
        <f t="shared" si="30"/>
        <v/>
      </c>
      <c r="AE1120" s="29" t="s">
        <v>1483</v>
      </c>
      <c r="AF1120" s="29">
        <v>533191</v>
      </c>
    </row>
    <row r="1121" spans="21:32" x14ac:dyDescent="0.25">
      <c r="U1121" s="1" t="str">
        <f t="shared" si="30"/>
        <v/>
      </c>
      <c r="AE1121" s="29" t="s">
        <v>1293</v>
      </c>
      <c r="AF1121" s="29">
        <v>533190</v>
      </c>
    </row>
    <row r="1122" spans="21:32" x14ac:dyDescent="0.25">
      <c r="U1122" s="1" t="str">
        <f t="shared" si="30"/>
        <v/>
      </c>
      <c r="AE1122" s="29" t="s">
        <v>1103</v>
      </c>
      <c r="AF1122" s="29">
        <v>533189</v>
      </c>
    </row>
    <row r="1123" spans="21:32" x14ac:dyDescent="0.25">
      <c r="U1123" s="1" t="str">
        <f t="shared" si="30"/>
        <v/>
      </c>
      <c r="AE1123" s="29" t="s">
        <v>2624</v>
      </c>
      <c r="AF1123" s="29">
        <v>533209</v>
      </c>
    </row>
    <row r="1124" spans="21:32" x14ac:dyDescent="0.25">
      <c r="U1124" s="1" t="str">
        <f t="shared" si="30"/>
        <v/>
      </c>
      <c r="AE1124" s="29" t="s">
        <v>914</v>
      </c>
      <c r="AF1124" s="29">
        <v>533200</v>
      </c>
    </row>
    <row r="1125" spans="21:32" x14ac:dyDescent="0.25">
      <c r="U1125" s="1" t="str">
        <f t="shared" si="30"/>
        <v/>
      </c>
      <c r="AE1125" s="29" t="s">
        <v>724</v>
      </c>
      <c r="AF1125" s="29">
        <v>533199</v>
      </c>
    </row>
    <row r="1126" spans="21:32" x14ac:dyDescent="0.25">
      <c r="U1126" s="1" t="str">
        <f t="shared" si="30"/>
        <v/>
      </c>
      <c r="AE1126" s="29" t="s">
        <v>346</v>
      </c>
      <c r="AF1126" s="29">
        <v>533198</v>
      </c>
    </row>
    <row r="1127" spans="21:32" x14ac:dyDescent="0.25">
      <c r="U1127" s="1" t="str">
        <f t="shared" si="30"/>
        <v/>
      </c>
      <c r="AE1127" s="29" t="s">
        <v>2434</v>
      </c>
      <c r="AF1127" s="29">
        <v>533208</v>
      </c>
    </row>
    <row r="1128" spans="21:32" x14ac:dyDescent="0.25">
      <c r="U1128" s="1" t="str">
        <f t="shared" si="30"/>
        <v/>
      </c>
      <c r="AE1128" s="29" t="s">
        <v>2244</v>
      </c>
      <c r="AF1128" s="29">
        <v>533207</v>
      </c>
    </row>
    <row r="1129" spans="21:32" x14ac:dyDescent="0.25">
      <c r="U1129" s="1" t="str">
        <f t="shared" si="30"/>
        <v/>
      </c>
      <c r="AE1129" s="29" t="s">
        <v>2054</v>
      </c>
      <c r="AF1129" s="29">
        <v>533206</v>
      </c>
    </row>
    <row r="1130" spans="21:32" x14ac:dyDescent="0.25">
      <c r="U1130" s="1" t="str">
        <f t="shared" si="30"/>
        <v/>
      </c>
      <c r="AE1130" s="29" t="s">
        <v>1864</v>
      </c>
      <c r="AF1130" s="29">
        <v>533205</v>
      </c>
    </row>
    <row r="1131" spans="21:32" x14ac:dyDescent="0.25">
      <c r="U1131" s="1" t="str">
        <f t="shared" si="30"/>
        <v/>
      </c>
      <c r="AE1131" s="30" t="s">
        <v>1674</v>
      </c>
      <c r="AF1131" s="30">
        <v>533204</v>
      </c>
    </row>
    <row r="1132" spans="21:32" x14ac:dyDescent="0.25">
      <c r="U1132" s="1" t="str">
        <f t="shared" si="30"/>
        <v/>
      </c>
      <c r="AE1132" s="29" t="s">
        <v>1484</v>
      </c>
      <c r="AF1132" s="29">
        <v>533203</v>
      </c>
    </row>
    <row r="1133" spans="21:32" x14ac:dyDescent="0.25">
      <c r="U1133" s="1" t="str">
        <f t="shared" si="30"/>
        <v/>
      </c>
      <c r="AE1133" s="29" t="s">
        <v>1294</v>
      </c>
      <c r="AF1133" s="29">
        <v>533202</v>
      </c>
    </row>
    <row r="1134" spans="21:32" x14ac:dyDescent="0.25">
      <c r="U1134" s="1" t="str">
        <f t="shared" si="30"/>
        <v/>
      </c>
      <c r="AE1134" s="29" t="s">
        <v>1104</v>
      </c>
      <c r="AF1134" s="29">
        <v>533201</v>
      </c>
    </row>
    <row r="1135" spans="21:32" x14ac:dyDescent="0.25">
      <c r="U1135" s="1" t="str">
        <f t="shared" si="30"/>
        <v/>
      </c>
      <c r="AE1135" s="29" t="s">
        <v>2625</v>
      </c>
      <c r="AF1135" s="29">
        <v>533221</v>
      </c>
    </row>
    <row r="1136" spans="21:32" x14ac:dyDescent="0.25">
      <c r="U1136" s="1" t="str">
        <f t="shared" si="30"/>
        <v/>
      </c>
      <c r="AE1136" s="29" t="s">
        <v>915</v>
      </c>
      <c r="AF1136" s="29">
        <v>533212</v>
      </c>
    </row>
    <row r="1137" spans="21:32" x14ac:dyDescent="0.25">
      <c r="U1137" s="1" t="str">
        <f t="shared" si="30"/>
        <v/>
      </c>
      <c r="AE1137" s="29" t="s">
        <v>725</v>
      </c>
      <c r="AF1137" s="29">
        <v>533211</v>
      </c>
    </row>
    <row r="1138" spans="21:32" x14ac:dyDescent="0.25">
      <c r="U1138" s="1" t="str">
        <f t="shared" si="30"/>
        <v/>
      </c>
      <c r="AE1138" s="29" t="s">
        <v>349</v>
      </c>
      <c r="AF1138" s="29">
        <v>533210</v>
      </c>
    </row>
    <row r="1139" spans="21:32" x14ac:dyDescent="0.25">
      <c r="U1139" s="1" t="str">
        <f t="shared" si="30"/>
        <v/>
      </c>
      <c r="AE1139" s="29" t="s">
        <v>2435</v>
      </c>
      <c r="AF1139" s="29">
        <v>533220</v>
      </c>
    </row>
    <row r="1140" spans="21:32" x14ac:dyDescent="0.25">
      <c r="U1140" s="1" t="str">
        <f t="shared" si="30"/>
        <v/>
      </c>
      <c r="AE1140" s="29" t="s">
        <v>2245</v>
      </c>
      <c r="AF1140" s="29">
        <v>533219</v>
      </c>
    </row>
    <row r="1141" spans="21:32" x14ac:dyDescent="0.25">
      <c r="U1141" s="1" t="str">
        <f t="shared" si="30"/>
        <v/>
      </c>
      <c r="AE1141" s="29" t="s">
        <v>2055</v>
      </c>
      <c r="AF1141" s="29">
        <v>533218</v>
      </c>
    </row>
    <row r="1142" spans="21:32" x14ac:dyDescent="0.25">
      <c r="U1142" s="1" t="str">
        <f t="shared" si="30"/>
        <v/>
      </c>
      <c r="AE1142" s="29" t="s">
        <v>1865</v>
      </c>
      <c r="AF1142" s="29">
        <v>533217</v>
      </c>
    </row>
    <row r="1143" spans="21:32" x14ac:dyDescent="0.25">
      <c r="U1143" s="1" t="str">
        <f t="shared" si="30"/>
        <v/>
      </c>
      <c r="AE1143" s="29" t="s">
        <v>1675</v>
      </c>
      <c r="AF1143" s="29">
        <v>533216</v>
      </c>
    </row>
    <row r="1144" spans="21:32" x14ac:dyDescent="0.25">
      <c r="U1144" s="1" t="str">
        <f t="shared" si="30"/>
        <v/>
      </c>
      <c r="AE1144" s="29" t="s">
        <v>1485</v>
      </c>
      <c r="AF1144" s="29">
        <v>533215</v>
      </c>
    </row>
    <row r="1145" spans="21:32" x14ac:dyDescent="0.25">
      <c r="U1145" s="1" t="str">
        <f t="shared" si="30"/>
        <v/>
      </c>
      <c r="AE1145" s="29" t="s">
        <v>1295</v>
      </c>
      <c r="AF1145" s="29">
        <v>533214</v>
      </c>
    </row>
    <row r="1146" spans="21:32" x14ac:dyDescent="0.25">
      <c r="U1146" s="1" t="str">
        <f t="shared" si="30"/>
        <v/>
      </c>
      <c r="AE1146" s="29" t="s">
        <v>1105</v>
      </c>
      <c r="AF1146" s="29">
        <v>533213</v>
      </c>
    </row>
    <row r="1147" spans="21:32" x14ac:dyDescent="0.25">
      <c r="U1147" s="1" t="str">
        <f t="shared" si="30"/>
        <v/>
      </c>
      <c r="AE1147" s="29" t="s">
        <v>343</v>
      </c>
      <c r="AF1147" s="29">
        <v>533222</v>
      </c>
    </row>
    <row r="1148" spans="21:32" x14ac:dyDescent="0.25">
      <c r="U1148" s="1" t="str">
        <f t="shared" si="30"/>
        <v/>
      </c>
      <c r="AE1148" s="29" t="s">
        <v>345</v>
      </c>
      <c r="AF1148" s="29">
        <v>533223</v>
      </c>
    </row>
    <row r="1149" spans="21:32" x14ac:dyDescent="0.25">
      <c r="U1149" s="1" t="str">
        <f t="shared" si="30"/>
        <v/>
      </c>
      <c r="AE1149" s="29" t="s">
        <v>347</v>
      </c>
      <c r="AF1149" s="29">
        <v>533224</v>
      </c>
    </row>
    <row r="1150" spans="21:32" x14ac:dyDescent="0.25">
      <c r="U1150" s="1" t="str">
        <f t="shared" si="30"/>
        <v/>
      </c>
      <c r="AE1150" s="29" t="s">
        <v>348</v>
      </c>
      <c r="AF1150" s="29">
        <v>533225</v>
      </c>
    </row>
    <row r="1151" spans="21:32" x14ac:dyDescent="0.25">
      <c r="U1151" s="1" t="str">
        <f t="shared" si="30"/>
        <v/>
      </c>
      <c r="AE1151" s="29" t="s">
        <v>2626</v>
      </c>
      <c r="AF1151" s="29">
        <v>533237</v>
      </c>
    </row>
    <row r="1152" spans="21:32" x14ac:dyDescent="0.25">
      <c r="U1152" s="1" t="str">
        <f t="shared" si="30"/>
        <v/>
      </c>
      <c r="AE1152" s="29" t="s">
        <v>916</v>
      </c>
      <c r="AF1152" s="29">
        <v>533228</v>
      </c>
    </row>
    <row r="1153" spans="21:32" x14ac:dyDescent="0.25">
      <c r="U1153" s="1" t="str">
        <f t="shared" si="30"/>
        <v/>
      </c>
      <c r="AE1153" s="29" t="s">
        <v>726</v>
      </c>
      <c r="AF1153" s="29">
        <v>533227</v>
      </c>
    </row>
    <row r="1154" spans="21:32" x14ac:dyDescent="0.25">
      <c r="U1154" s="1" t="str">
        <f t="shared" si="30"/>
        <v/>
      </c>
      <c r="AE1154" s="29" t="s">
        <v>351</v>
      </c>
      <c r="AF1154" s="29">
        <v>533226</v>
      </c>
    </row>
    <row r="1155" spans="21:32" x14ac:dyDescent="0.25">
      <c r="U1155" s="1" t="str">
        <f t="shared" si="30"/>
        <v/>
      </c>
      <c r="AE1155" s="29" t="s">
        <v>2436</v>
      </c>
      <c r="AF1155" s="29">
        <v>533236</v>
      </c>
    </row>
    <row r="1156" spans="21:32" x14ac:dyDescent="0.25">
      <c r="U1156" s="1" t="str">
        <f t="shared" si="30"/>
        <v/>
      </c>
      <c r="AE1156" s="30" t="s">
        <v>2246</v>
      </c>
      <c r="AF1156" s="30">
        <v>533235</v>
      </c>
    </row>
    <row r="1157" spans="21:32" x14ac:dyDescent="0.25">
      <c r="U1157" s="1" t="str">
        <f t="shared" si="30"/>
        <v/>
      </c>
      <c r="AE1157" s="29" t="s">
        <v>2056</v>
      </c>
      <c r="AF1157" s="29">
        <v>533234</v>
      </c>
    </row>
    <row r="1158" spans="21:32" x14ac:dyDescent="0.25">
      <c r="U1158" s="1" t="str">
        <f t="shared" si="30"/>
        <v/>
      </c>
      <c r="AE1158" s="29" t="s">
        <v>1866</v>
      </c>
      <c r="AF1158" s="29">
        <v>533233</v>
      </c>
    </row>
    <row r="1159" spans="21:32" x14ac:dyDescent="0.25">
      <c r="U1159" s="1" t="str">
        <f t="shared" si="30"/>
        <v/>
      </c>
      <c r="AE1159" s="29" t="s">
        <v>1676</v>
      </c>
      <c r="AF1159" s="29">
        <v>533232</v>
      </c>
    </row>
    <row r="1160" spans="21:32" x14ac:dyDescent="0.25">
      <c r="U1160" s="1" t="str">
        <f t="shared" si="30"/>
        <v/>
      </c>
      <c r="AE1160" s="29" t="s">
        <v>1486</v>
      </c>
      <c r="AF1160" s="29">
        <v>533231</v>
      </c>
    </row>
    <row r="1161" spans="21:32" x14ac:dyDescent="0.25">
      <c r="U1161" s="1" t="str">
        <f t="shared" si="30"/>
        <v/>
      </c>
      <c r="AE1161" s="29" t="s">
        <v>1296</v>
      </c>
      <c r="AF1161" s="29">
        <v>533230</v>
      </c>
    </row>
    <row r="1162" spans="21:32" x14ac:dyDescent="0.25">
      <c r="U1162" s="1" t="str">
        <f t="shared" si="30"/>
        <v/>
      </c>
      <c r="AE1162" s="29" t="s">
        <v>1106</v>
      </c>
      <c r="AF1162" s="29">
        <v>533229</v>
      </c>
    </row>
    <row r="1163" spans="21:32" x14ac:dyDescent="0.25">
      <c r="U1163" s="1" t="str">
        <f t="shared" si="30"/>
        <v/>
      </c>
      <c r="AE1163" s="29" t="s">
        <v>2627</v>
      </c>
      <c r="AF1163" s="29">
        <v>533249</v>
      </c>
    </row>
    <row r="1164" spans="21:32" x14ac:dyDescent="0.25">
      <c r="U1164" s="1" t="str">
        <f t="shared" si="30"/>
        <v/>
      </c>
      <c r="AE1164" s="29" t="s">
        <v>917</v>
      </c>
      <c r="AF1164" s="29">
        <v>533240</v>
      </c>
    </row>
    <row r="1165" spans="21:32" x14ac:dyDescent="0.25">
      <c r="U1165" s="1" t="str">
        <f t="shared" si="30"/>
        <v/>
      </c>
      <c r="AE1165" s="29" t="s">
        <v>727</v>
      </c>
      <c r="AF1165" s="29">
        <v>533239</v>
      </c>
    </row>
    <row r="1166" spans="21:32" x14ac:dyDescent="0.25">
      <c r="U1166" s="1" t="str">
        <f t="shared" si="30"/>
        <v/>
      </c>
      <c r="AE1166" s="29" t="s">
        <v>352</v>
      </c>
      <c r="AF1166" s="29">
        <v>533238</v>
      </c>
    </row>
    <row r="1167" spans="21:32" x14ac:dyDescent="0.25">
      <c r="U1167" s="1" t="str">
        <f t="shared" si="30"/>
        <v/>
      </c>
      <c r="AE1167" s="29" t="s">
        <v>2437</v>
      </c>
      <c r="AF1167" s="29">
        <v>533248</v>
      </c>
    </row>
    <row r="1168" spans="21:32" x14ac:dyDescent="0.25">
      <c r="U1168" s="1" t="str">
        <f t="shared" si="30"/>
        <v/>
      </c>
      <c r="AE1168" s="29" t="s">
        <v>2247</v>
      </c>
      <c r="AF1168" s="29">
        <v>533247</v>
      </c>
    </row>
    <row r="1169" spans="21:32" x14ac:dyDescent="0.25">
      <c r="U1169" s="1" t="str">
        <f t="shared" si="30"/>
        <v/>
      </c>
      <c r="AE1169" s="29" t="s">
        <v>2057</v>
      </c>
      <c r="AF1169" s="29">
        <v>533246</v>
      </c>
    </row>
    <row r="1170" spans="21:32" x14ac:dyDescent="0.25">
      <c r="U1170" s="1" t="str">
        <f t="shared" si="30"/>
        <v/>
      </c>
      <c r="AE1170" s="29" t="s">
        <v>1867</v>
      </c>
      <c r="AF1170" s="29">
        <v>533245</v>
      </c>
    </row>
    <row r="1171" spans="21:32" x14ac:dyDescent="0.25">
      <c r="U1171" s="1" t="str">
        <f t="shared" si="30"/>
        <v/>
      </c>
      <c r="AE1171" s="29" t="s">
        <v>1677</v>
      </c>
      <c r="AF1171" s="29">
        <v>533244</v>
      </c>
    </row>
    <row r="1172" spans="21:32" x14ac:dyDescent="0.25">
      <c r="U1172" s="1" t="str">
        <f t="shared" si="30"/>
        <v/>
      </c>
      <c r="AE1172" s="29" t="s">
        <v>1487</v>
      </c>
      <c r="AF1172" s="29">
        <v>533243</v>
      </c>
    </row>
    <row r="1173" spans="21:32" x14ac:dyDescent="0.25">
      <c r="U1173" s="1" t="str">
        <f t="shared" si="30"/>
        <v/>
      </c>
      <c r="AE1173" s="29" t="s">
        <v>1297</v>
      </c>
      <c r="AF1173" s="29">
        <v>533242</v>
      </c>
    </row>
    <row r="1174" spans="21:32" x14ac:dyDescent="0.25">
      <c r="U1174" s="1" t="str">
        <f t="shared" si="30"/>
        <v/>
      </c>
      <c r="AE1174" s="29" t="s">
        <v>1107</v>
      </c>
      <c r="AF1174" s="29">
        <v>533241</v>
      </c>
    </row>
    <row r="1175" spans="21:32" x14ac:dyDescent="0.25">
      <c r="U1175" s="1" t="str">
        <f t="shared" si="30"/>
        <v/>
      </c>
      <c r="AE1175" s="29" t="s">
        <v>2628</v>
      </c>
      <c r="AF1175" s="29">
        <v>533261</v>
      </c>
    </row>
    <row r="1176" spans="21:32" x14ac:dyDescent="0.25">
      <c r="U1176" s="1" t="str">
        <f t="shared" si="30"/>
        <v/>
      </c>
      <c r="AE1176" s="29" t="s">
        <v>918</v>
      </c>
      <c r="AF1176" s="29">
        <v>533252</v>
      </c>
    </row>
    <row r="1177" spans="21:32" x14ac:dyDescent="0.25">
      <c r="U1177" s="1" t="str">
        <f t="shared" si="30"/>
        <v/>
      </c>
      <c r="AE1177" s="29" t="s">
        <v>728</v>
      </c>
      <c r="AF1177" s="29">
        <v>533251</v>
      </c>
    </row>
    <row r="1178" spans="21:32" x14ac:dyDescent="0.25">
      <c r="U1178" s="1" t="str">
        <f t="shared" si="30"/>
        <v/>
      </c>
      <c r="AE1178" s="29" t="s">
        <v>354</v>
      </c>
      <c r="AF1178" s="29">
        <v>533250</v>
      </c>
    </row>
    <row r="1179" spans="21:32" x14ac:dyDescent="0.25">
      <c r="U1179" s="1" t="str">
        <f t="shared" si="30"/>
        <v/>
      </c>
      <c r="AE1179" s="29" t="s">
        <v>2438</v>
      </c>
      <c r="AF1179" s="29">
        <v>533260</v>
      </c>
    </row>
    <row r="1180" spans="21:32" x14ac:dyDescent="0.25">
      <c r="U1180" s="1" t="str">
        <f t="shared" si="30"/>
        <v/>
      </c>
      <c r="AE1180" s="29" t="s">
        <v>2248</v>
      </c>
      <c r="AF1180" s="29">
        <v>533259</v>
      </c>
    </row>
    <row r="1181" spans="21:32" x14ac:dyDescent="0.25">
      <c r="U1181" s="1" t="str">
        <f t="shared" ref="U1181:U1244" si="31">IF(S1181=$B$15,T1181,"")</f>
        <v/>
      </c>
      <c r="AE1181" s="29" t="s">
        <v>2058</v>
      </c>
      <c r="AF1181" s="29">
        <v>533258</v>
      </c>
    </row>
    <row r="1182" spans="21:32" x14ac:dyDescent="0.25">
      <c r="U1182" s="1" t="str">
        <f t="shared" si="31"/>
        <v/>
      </c>
      <c r="AE1182" s="29" t="s">
        <v>1868</v>
      </c>
      <c r="AF1182" s="29">
        <v>533257</v>
      </c>
    </row>
    <row r="1183" spans="21:32" x14ac:dyDescent="0.25">
      <c r="U1183" s="1" t="str">
        <f t="shared" si="31"/>
        <v/>
      </c>
      <c r="AE1183" s="29" t="s">
        <v>1678</v>
      </c>
      <c r="AF1183" s="29">
        <v>533256</v>
      </c>
    </row>
    <row r="1184" spans="21:32" x14ac:dyDescent="0.25">
      <c r="U1184" s="1" t="str">
        <f t="shared" si="31"/>
        <v/>
      </c>
      <c r="AE1184" s="29" t="s">
        <v>1488</v>
      </c>
      <c r="AF1184" s="29">
        <v>533255</v>
      </c>
    </row>
    <row r="1185" spans="21:32" x14ac:dyDescent="0.25">
      <c r="U1185" s="1" t="str">
        <f t="shared" si="31"/>
        <v/>
      </c>
      <c r="AE1185" s="29" t="s">
        <v>1298</v>
      </c>
      <c r="AF1185" s="29">
        <v>533254</v>
      </c>
    </row>
    <row r="1186" spans="21:32" x14ac:dyDescent="0.25">
      <c r="U1186" s="1" t="str">
        <f t="shared" si="31"/>
        <v/>
      </c>
      <c r="AE1186" s="29" t="s">
        <v>1108</v>
      </c>
      <c r="AF1186" s="29">
        <v>533253</v>
      </c>
    </row>
    <row r="1187" spans="21:32" x14ac:dyDescent="0.25">
      <c r="U1187" s="1" t="str">
        <f t="shared" si="31"/>
        <v/>
      </c>
      <c r="AE1187" s="29" t="s">
        <v>2629</v>
      </c>
      <c r="AF1187" s="29">
        <v>533273</v>
      </c>
    </row>
    <row r="1188" spans="21:32" x14ac:dyDescent="0.25">
      <c r="U1188" s="1" t="str">
        <f t="shared" si="31"/>
        <v/>
      </c>
      <c r="AE1188" s="29" t="s">
        <v>919</v>
      </c>
      <c r="AF1188" s="29">
        <v>533264</v>
      </c>
    </row>
    <row r="1189" spans="21:32" x14ac:dyDescent="0.25">
      <c r="U1189" s="1" t="str">
        <f t="shared" si="31"/>
        <v/>
      </c>
      <c r="AE1189" s="29" t="s">
        <v>729</v>
      </c>
      <c r="AF1189" s="29">
        <v>533263</v>
      </c>
    </row>
    <row r="1190" spans="21:32" x14ac:dyDescent="0.25">
      <c r="U1190" s="1" t="str">
        <f t="shared" si="31"/>
        <v/>
      </c>
      <c r="AE1190" s="29" t="s">
        <v>357</v>
      </c>
      <c r="AF1190" s="29">
        <v>533262</v>
      </c>
    </row>
    <row r="1191" spans="21:32" x14ac:dyDescent="0.25">
      <c r="U1191" s="1" t="str">
        <f t="shared" si="31"/>
        <v/>
      </c>
      <c r="AE1191" s="29" t="s">
        <v>2439</v>
      </c>
      <c r="AF1191" s="29">
        <v>533272</v>
      </c>
    </row>
    <row r="1192" spans="21:32" x14ac:dyDescent="0.25">
      <c r="U1192" s="1" t="str">
        <f t="shared" si="31"/>
        <v/>
      </c>
      <c r="AE1192" s="29" t="s">
        <v>2249</v>
      </c>
      <c r="AF1192" s="29">
        <v>533271</v>
      </c>
    </row>
    <row r="1193" spans="21:32" x14ac:dyDescent="0.25">
      <c r="U1193" s="1" t="str">
        <f t="shared" si="31"/>
        <v/>
      </c>
      <c r="AE1193" s="29" t="s">
        <v>2059</v>
      </c>
      <c r="AF1193" s="29">
        <v>533270</v>
      </c>
    </row>
    <row r="1194" spans="21:32" x14ac:dyDescent="0.25">
      <c r="U1194" s="1" t="str">
        <f t="shared" si="31"/>
        <v/>
      </c>
      <c r="AE1194" s="29" t="s">
        <v>1869</v>
      </c>
      <c r="AF1194" s="29">
        <v>533269</v>
      </c>
    </row>
    <row r="1195" spans="21:32" x14ac:dyDescent="0.25">
      <c r="U1195" s="1" t="str">
        <f t="shared" si="31"/>
        <v/>
      </c>
      <c r="AE1195" s="29" t="s">
        <v>1679</v>
      </c>
      <c r="AF1195" s="29">
        <v>533268</v>
      </c>
    </row>
    <row r="1196" spans="21:32" x14ac:dyDescent="0.25">
      <c r="U1196" s="1" t="str">
        <f t="shared" si="31"/>
        <v/>
      </c>
      <c r="AE1196" s="29" t="s">
        <v>1489</v>
      </c>
      <c r="AF1196" s="29">
        <v>533267</v>
      </c>
    </row>
    <row r="1197" spans="21:32" x14ac:dyDescent="0.25">
      <c r="U1197" s="1" t="str">
        <f t="shared" si="31"/>
        <v/>
      </c>
      <c r="AE1197" s="29" t="s">
        <v>1299</v>
      </c>
      <c r="AF1197" s="29">
        <v>533266</v>
      </c>
    </row>
    <row r="1198" spans="21:32" x14ac:dyDescent="0.25">
      <c r="U1198" s="1" t="str">
        <f t="shared" si="31"/>
        <v/>
      </c>
      <c r="AE1198" s="29" t="s">
        <v>1109</v>
      </c>
      <c r="AF1198" s="29">
        <v>533265</v>
      </c>
    </row>
    <row r="1199" spans="21:32" x14ac:dyDescent="0.25">
      <c r="U1199" s="1" t="str">
        <f t="shared" si="31"/>
        <v/>
      </c>
      <c r="AE1199" s="29" t="s">
        <v>350</v>
      </c>
      <c r="AF1199" s="29">
        <v>533322</v>
      </c>
    </row>
    <row r="1200" spans="21:32" x14ac:dyDescent="0.25">
      <c r="U1200" s="1" t="str">
        <f t="shared" si="31"/>
        <v/>
      </c>
      <c r="AE1200" s="29" t="s">
        <v>353</v>
      </c>
      <c r="AF1200" s="29">
        <v>533323</v>
      </c>
    </row>
    <row r="1201" spans="21:32" x14ac:dyDescent="0.25">
      <c r="U1201" s="1" t="str">
        <f t="shared" si="31"/>
        <v/>
      </c>
      <c r="AE1201" s="29" t="s">
        <v>355</v>
      </c>
      <c r="AF1201" s="29">
        <v>533324</v>
      </c>
    </row>
    <row r="1202" spans="21:32" x14ac:dyDescent="0.25">
      <c r="U1202" s="1" t="str">
        <f t="shared" si="31"/>
        <v/>
      </c>
      <c r="AE1202" s="29" t="s">
        <v>356</v>
      </c>
      <c r="AF1202" s="29">
        <v>533325</v>
      </c>
    </row>
    <row r="1203" spans="21:32" x14ac:dyDescent="0.25">
      <c r="U1203" s="1" t="str">
        <f t="shared" si="31"/>
        <v/>
      </c>
      <c r="AE1203" s="29" t="s">
        <v>2711</v>
      </c>
      <c r="AF1203" s="29">
        <v>523027</v>
      </c>
    </row>
    <row r="1204" spans="21:32" x14ac:dyDescent="0.25">
      <c r="U1204" s="1" t="str">
        <f t="shared" si="31"/>
        <v/>
      </c>
      <c r="AE1204" s="29" t="s">
        <v>1002</v>
      </c>
      <c r="AF1204" s="29">
        <v>523018</v>
      </c>
    </row>
    <row r="1205" spans="21:32" x14ac:dyDescent="0.25">
      <c r="U1205" s="1" t="str">
        <f t="shared" si="31"/>
        <v/>
      </c>
      <c r="AE1205" s="29" t="s">
        <v>812</v>
      </c>
      <c r="AF1205" s="29">
        <v>523017</v>
      </c>
    </row>
    <row r="1206" spans="21:32" x14ac:dyDescent="0.25">
      <c r="U1206" s="1" t="str">
        <f t="shared" si="31"/>
        <v/>
      </c>
      <c r="AE1206" s="29" t="s">
        <v>523</v>
      </c>
      <c r="AF1206" s="29">
        <v>523016</v>
      </c>
    </row>
    <row r="1207" spans="21:32" x14ac:dyDescent="0.25">
      <c r="U1207" s="1" t="str">
        <f t="shared" si="31"/>
        <v/>
      </c>
      <c r="AE1207" s="29" t="s">
        <v>2522</v>
      </c>
      <c r="AF1207" s="29">
        <v>523026</v>
      </c>
    </row>
    <row r="1208" spans="21:32" x14ac:dyDescent="0.25">
      <c r="U1208" s="1" t="str">
        <f t="shared" si="31"/>
        <v/>
      </c>
      <c r="AE1208" s="29" t="s">
        <v>2332</v>
      </c>
      <c r="AF1208" s="29">
        <v>523025</v>
      </c>
    </row>
    <row r="1209" spans="21:32" x14ac:dyDescent="0.25">
      <c r="U1209" s="1" t="str">
        <f t="shared" si="31"/>
        <v/>
      </c>
      <c r="AE1209" s="29" t="s">
        <v>2142</v>
      </c>
      <c r="AF1209" s="29">
        <v>523024</v>
      </c>
    </row>
    <row r="1210" spans="21:32" x14ac:dyDescent="0.25">
      <c r="U1210" s="1" t="str">
        <f t="shared" si="31"/>
        <v/>
      </c>
      <c r="AE1210" s="29" t="s">
        <v>1952</v>
      </c>
      <c r="AF1210" s="29">
        <v>523023</v>
      </c>
    </row>
    <row r="1211" spans="21:32" x14ac:dyDescent="0.25">
      <c r="U1211" s="1" t="str">
        <f t="shared" si="31"/>
        <v/>
      </c>
      <c r="AE1211" s="30" t="s">
        <v>1762</v>
      </c>
      <c r="AF1211" s="30">
        <v>523022</v>
      </c>
    </row>
    <row r="1212" spans="21:32" x14ac:dyDescent="0.25">
      <c r="U1212" s="1" t="str">
        <f t="shared" si="31"/>
        <v/>
      </c>
      <c r="AE1212" s="29" t="s">
        <v>1572</v>
      </c>
      <c r="AF1212" s="29">
        <v>523021</v>
      </c>
    </row>
    <row r="1213" spans="21:32" x14ac:dyDescent="0.25">
      <c r="U1213" s="1" t="str">
        <f t="shared" si="31"/>
        <v/>
      </c>
      <c r="AE1213" s="29" t="s">
        <v>1382</v>
      </c>
      <c r="AF1213" s="29">
        <v>523020</v>
      </c>
    </row>
    <row r="1214" spans="21:32" x14ac:dyDescent="0.25">
      <c r="U1214" s="1" t="str">
        <f t="shared" si="31"/>
        <v/>
      </c>
      <c r="AE1214" s="29" t="s">
        <v>1192</v>
      </c>
      <c r="AF1214" s="29">
        <v>523019</v>
      </c>
    </row>
    <row r="1215" spans="21:32" x14ac:dyDescent="0.25">
      <c r="U1215" s="1" t="str">
        <f t="shared" si="31"/>
        <v/>
      </c>
      <c r="AE1215" s="29" t="s">
        <v>2712</v>
      </c>
      <c r="AF1215" s="29">
        <v>523039</v>
      </c>
    </row>
    <row r="1216" spans="21:32" x14ac:dyDescent="0.25">
      <c r="U1216" s="1" t="str">
        <f t="shared" si="31"/>
        <v/>
      </c>
      <c r="AE1216" s="29" t="s">
        <v>1003</v>
      </c>
      <c r="AF1216" s="29">
        <v>523030</v>
      </c>
    </row>
    <row r="1217" spans="21:32" x14ac:dyDescent="0.25">
      <c r="U1217" s="1" t="str">
        <f t="shared" si="31"/>
        <v/>
      </c>
      <c r="AE1217" s="29" t="s">
        <v>813</v>
      </c>
      <c r="AF1217" s="29">
        <v>523029</v>
      </c>
    </row>
    <row r="1218" spans="21:32" x14ac:dyDescent="0.25">
      <c r="U1218" s="1" t="str">
        <f t="shared" si="31"/>
        <v/>
      </c>
      <c r="AE1218" s="29" t="s">
        <v>525</v>
      </c>
      <c r="AF1218" s="29">
        <v>523028</v>
      </c>
    </row>
    <row r="1219" spans="21:32" x14ac:dyDescent="0.25">
      <c r="U1219" s="1" t="str">
        <f t="shared" si="31"/>
        <v/>
      </c>
      <c r="AE1219" s="29" t="s">
        <v>2523</v>
      </c>
      <c r="AF1219" s="29">
        <v>523038</v>
      </c>
    </row>
    <row r="1220" spans="21:32" x14ac:dyDescent="0.25">
      <c r="U1220" s="1" t="str">
        <f t="shared" si="31"/>
        <v/>
      </c>
      <c r="AE1220" s="29" t="s">
        <v>2333</v>
      </c>
      <c r="AF1220" s="29">
        <v>523037</v>
      </c>
    </row>
    <row r="1221" spans="21:32" x14ac:dyDescent="0.25">
      <c r="U1221" s="1" t="str">
        <f t="shared" si="31"/>
        <v/>
      </c>
      <c r="AE1221" s="29" t="s">
        <v>2143</v>
      </c>
      <c r="AF1221" s="29">
        <v>523036</v>
      </c>
    </row>
    <row r="1222" spans="21:32" x14ac:dyDescent="0.25">
      <c r="U1222" s="1" t="str">
        <f t="shared" si="31"/>
        <v/>
      </c>
      <c r="AE1222" s="29" t="s">
        <v>1953</v>
      </c>
      <c r="AF1222" s="29">
        <v>523035</v>
      </c>
    </row>
    <row r="1223" spans="21:32" x14ac:dyDescent="0.25">
      <c r="U1223" s="1" t="str">
        <f t="shared" si="31"/>
        <v/>
      </c>
      <c r="AE1223" s="29" t="s">
        <v>1763</v>
      </c>
      <c r="AF1223" s="29">
        <v>523034</v>
      </c>
    </row>
    <row r="1224" spans="21:32" x14ac:dyDescent="0.25">
      <c r="U1224" s="1" t="str">
        <f t="shared" si="31"/>
        <v/>
      </c>
      <c r="AE1224" s="29" t="s">
        <v>1573</v>
      </c>
      <c r="AF1224" s="29">
        <v>523033</v>
      </c>
    </row>
    <row r="1225" spans="21:32" x14ac:dyDescent="0.25">
      <c r="U1225" s="1" t="str">
        <f t="shared" si="31"/>
        <v/>
      </c>
      <c r="AE1225" s="29" t="s">
        <v>1383</v>
      </c>
      <c r="AF1225" s="29">
        <v>523032</v>
      </c>
    </row>
    <row r="1226" spans="21:32" x14ac:dyDescent="0.25">
      <c r="U1226" s="1" t="str">
        <f t="shared" si="31"/>
        <v/>
      </c>
      <c r="AE1226" s="29" t="s">
        <v>1193</v>
      </c>
      <c r="AF1226" s="29">
        <v>523031</v>
      </c>
    </row>
    <row r="1227" spans="21:32" x14ac:dyDescent="0.25">
      <c r="U1227" s="1" t="str">
        <f t="shared" si="31"/>
        <v/>
      </c>
      <c r="AE1227" s="29" t="s">
        <v>2713</v>
      </c>
      <c r="AF1227" s="29">
        <v>523051</v>
      </c>
    </row>
    <row r="1228" spans="21:32" x14ac:dyDescent="0.25">
      <c r="U1228" s="1" t="str">
        <f t="shared" si="31"/>
        <v/>
      </c>
      <c r="AE1228" s="29" t="s">
        <v>1004</v>
      </c>
      <c r="AF1228" s="29">
        <v>523042</v>
      </c>
    </row>
    <row r="1229" spans="21:32" x14ac:dyDescent="0.25">
      <c r="U1229" s="1" t="str">
        <f t="shared" si="31"/>
        <v/>
      </c>
      <c r="AE1229" s="29" t="s">
        <v>814</v>
      </c>
      <c r="AF1229" s="29">
        <v>523041</v>
      </c>
    </row>
    <row r="1230" spans="21:32" x14ac:dyDescent="0.25">
      <c r="U1230" s="1" t="str">
        <f t="shared" si="31"/>
        <v/>
      </c>
      <c r="AE1230" s="29" t="s">
        <v>527</v>
      </c>
      <c r="AF1230" s="29">
        <v>523040</v>
      </c>
    </row>
    <row r="1231" spans="21:32" x14ac:dyDescent="0.25">
      <c r="U1231" s="1" t="str">
        <f t="shared" si="31"/>
        <v/>
      </c>
      <c r="AE1231" s="29" t="s">
        <v>2524</v>
      </c>
      <c r="AF1231" s="29">
        <v>523050</v>
      </c>
    </row>
    <row r="1232" spans="21:32" x14ac:dyDescent="0.25">
      <c r="U1232" s="1" t="str">
        <f t="shared" si="31"/>
        <v/>
      </c>
      <c r="AE1232" s="29" t="s">
        <v>2334</v>
      </c>
      <c r="AF1232" s="29">
        <v>523049</v>
      </c>
    </row>
    <row r="1233" spans="21:32" x14ac:dyDescent="0.25">
      <c r="U1233" s="1" t="str">
        <f t="shared" si="31"/>
        <v/>
      </c>
      <c r="AE1233" s="29" t="s">
        <v>2144</v>
      </c>
      <c r="AF1233" s="29">
        <v>523048</v>
      </c>
    </row>
    <row r="1234" spans="21:32" x14ac:dyDescent="0.25">
      <c r="U1234" s="1" t="str">
        <f t="shared" si="31"/>
        <v/>
      </c>
      <c r="AE1234" s="29" t="s">
        <v>1954</v>
      </c>
      <c r="AF1234" s="29">
        <v>523047</v>
      </c>
    </row>
    <row r="1235" spans="21:32" x14ac:dyDescent="0.25">
      <c r="U1235" s="1" t="str">
        <f t="shared" si="31"/>
        <v/>
      </c>
      <c r="AE1235" s="29" t="s">
        <v>1764</v>
      </c>
      <c r="AF1235" s="29">
        <v>523046</v>
      </c>
    </row>
    <row r="1236" spans="21:32" x14ac:dyDescent="0.25">
      <c r="U1236" s="1" t="str">
        <f t="shared" si="31"/>
        <v/>
      </c>
      <c r="AE1236" s="29" t="s">
        <v>1574</v>
      </c>
      <c r="AF1236" s="29">
        <v>523045</v>
      </c>
    </row>
    <row r="1237" spans="21:32" x14ac:dyDescent="0.25">
      <c r="U1237" s="1" t="str">
        <f t="shared" si="31"/>
        <v/>
      </c>
      <c r="AE1237" s="29" t="s">
        <v>1384</v>
      </c>
      <c r="AF1237" s="29">
        <v>523044</v>
      </c>
    </row>
    <row r="1238" spans="21:32" x14ac:dyDescent="0.25">
      <c r="U1238" s="1" t="str">
        <f t="shared" si="31"/>
        <v/>
      </c>
      <c r="AE1238" s="29" t="s">
        <v>1194</v>
      </c>
      <c r="AF1238" s="29">
        <v>523043</v>
      </c>
    </row>
    <row r="1239" spans="21:32" x14ac:dyDescent="0.25">
      <c r="U1239" s="1" t="str">
        <f t="shared" si="31"/>
        <v/>
      </c>
      <c r="AE1239" s="29" t="s">
        <v>2714</v>
      </c>
      <c r="AF1239" s="29">
        <v>523063</v>
      </c>
    </row>
    <row r="1240" spans="21:32" x14ac:dyDescent="0.25">
      <c r="U1240" s="1" t="str">
        <f t="shared" si="31"/>
        <v/>
      </c>
      <c r="AE1240" s="29" t="s">
        <v>1005</v>
      </c>
      <c r="AF1240" s="29">
        <v>523054</v>
      </c>
    </row>
    <row r="1241" spans="21:32" x14ac:dyDescent="0.25">
      <c r="U1241" s="1" t="str">
        <f t="shared" si="31"/>
        <v/>
      </c>
      <c r="AE1241" s="29" t="s">
        <v>815</v>
      </c>
      <c r="AF1241" s="29">
        <v>523053</v>
      </c>
    </row>
    <row r="1242" spans="21:32" x14ac:dyDescent="0.25">
      <c r="U1242" s="1" t="str">
        <f t="shared" si="31"/>
        <v/>
      </c>
      <c r="AE1242" s="29" t="s">
        <v>529</v>
      </c>
      <c r="AF1242" s="29">
        <v>523052</v>
      </c>
    </row>
    <row r="1243" spans="21:32" x14ac:dyDescent="0.25">
      <c r="U1243" s="1" t="str">
        <f t="shared" si="31"/>
        <v/>
      </c>
      <c r="AE1243" s="29" t="s">
        <v>2525</v>
      </c>
      <c r="AF1243" s="29">
        <v>523062</v>
      </c>
    </row>
    <row r="1244" spans="21:32" x14ac:dyDescent="0.25">
      <c r="U1244" s="1" t="str">
        <f t="shared" si="31"/>
        <v/>
      </c>
      <c r="AE1244" s="29" t="s">
        <v>2335</v>
      </c>
      <c r="AF1244" s="29">
        <v>523061</v>
      </c>
    </row>
    <row r="1245" spans="21:32" x14ac:dyDescent="0.25">
      <c r="U1245" s="1" t="str">
        <f t="shared" ref="U1245:U1308" si="32">IF(S1245=$B$15,T1245,"")</f>
        <v/>
      </c>
      <c r="AE1245" s="29" t="s">
        <v>2145</v>
      </c>
      <c r="AF1245" s="29">
        <v>523060</v>
      </c>
    </row>
    <row r="1246" spans="21:32" x14ac:dyDescent="0.25">
      <c r="U1246" s="1" t="str">
        <f t="shared" si="32"/>
        <v/>
      </c>
      <c r="AE1246" s="29" t="s">
        <v>1955</v>
      </c>
      <c r="AF1246" s="29">
        <v>523059</v>
      </c>
    </row>
    <row r="1247" spans="21:32" x14ac:dyDescent="0.25">
      <c r="U1247" s="1" t="str">
        <f t="shared" si="32"/>
        <v/>
      </c>
      <c r="AE1247" s="29" t="s">
        <v>1765</v>
      </c>
      <c r="AF1247" s="29">
        <v>523058</v>
      </c>
    </row>
    <row r="1248" spans="21:32" x14ac:dyDescent="0.25">
      <c r="U1248" s="1" t="str">
        <f t="shared" si="32"/>
        <v/>
      </c>
      <c r="AE1248" s="29" t="s">
        <v>1575</v>
      </c>
      <c r="AF1248" s="29">
        <v>523057</v>
      </c>
    </row>
    <row r="1249" spans="21:32" x14ac:dyDescent="0.25">
      <c r="U1249" s="1" t="str">
        <f t="shared" si="32"/>
        <v/>
      </c>
      <c r="AE1249" s="29" t="s">
        <v>1385</v>
      </c>
      <c r="AF1249" s="29">
        <v>523056</v>
      </c>
    </row>
    <row r="1250" spans="21:32" x14ac:dyDescent="0.25">
      <c r="U1250" s="1" t="str">
        <f t="shared" si="32"/>
        <v/>
      </c>
      <c r="AE1250" s="29" t="s">
        <v>1195</v>
      </c>
      <c r="AF1250" s="29">
        <v>523055</v>
      </c>
    </row>
    <row r="1251" spans="21:32" x14ac:dyDescent="0.25">
      <c r="U1251" s="1" t="str">
        <f t="shared" si="32"/>
        <v/>
      </c>
      <c r="AE1251" s="29" t="s">
        <v>522</v>
      </c>
      <c r="AF1251" s="29">
        <v>530702</v>
      </c>
    </row>
    <row r="1252" spans="21:32" x14ac:dyDescent="0.25">
      <c r="U1252" s="1" t="str">
        <f t="shared" si="32"/>
        <v/>
      </c>
      <c r="AE1252" s="29" t="s">
        <v>524</v>
      </c>
      <c r="AF1252" s="29">
        <v>530703</v>
      </c>
    </row>
    <row r="1253" spans="21:32" x14ac:dyDescent="0.25">
      <c r="U1253" s="1" t="str">
        <f t="shared" si="32"/>
        <v/>
      </c>
      <c r="AE1253" s="29" t="s">
        <v>526</v>
      </c>
      <c r="AF1253" s="29">
        <v>530704</v>
      </c>
    </row>
    <row r="1254" spans="21:32" x14ac:dyDescent="0.25">
      <c r="U1254" s="1" t="str">
        <f t="shared" si="32"/>
        <v/>
      </c>
      <c r="AE1254" s="29" t="s">
        <v>528</v>
      </c>
      <c r="AF1254" s="29">
        <v>530705</v>
      </c>
    </row>
    <row r="1255" spans="21:32" x14ac:dyDescent="0.25">
      <c r="U1255" s="1" t="str">
        <f t="shared" si="32"/>
        <v/>
      </c>
      <c r="AE1255" s="29" t="s">
        <v>2715</v>
      </c>
      <c r="AF1255" s="29">
        <v>523075</v>
      </c>
    </row>
    <row r="1256" spans="21:32" x14ac:dyDescent="0.25">
      <c r="U1256" s="1" t="str">
        <f t="shared" si="32"/>
        <v/>
      </c>
      <c r="AE1256" s="29" t="s">
        <v>1006</v>
      </c>
      <c r="AF1256" s="29">
        <v>523066</v>
      </c>
    </row>
    <row r="1257" spans="21:32" x14ac:dyDescent="0.25">
      <c r="U1257" s="1" t="str">
        <f t="shared" si="32"/>
        <v/>
      </c>
      <c r="AE1257" s="29" t="s">
        <v>816</v>
      </c>
      <c r="AF1257" s="29">
        <v>523065</v>
      </c>
    </row>
    <row r="1258" spans="21:32" x14ac:dyDescent="0.25">
      <c r="U1258" s="1" t="str">
        <f t="shared" si="32"/>
        <v/>
      </c>
      <c r="AE1258" s="29" t="s">
        <v>531</v>
      </c>
      <c r="AF1258" s="29">
        <v>523064</v>
      </c>
    </row>
    <row r="1259" spans="21:32" x14ac:dyDescent="0.25">
      <c r="U1259" s="1" t="str">
        <f t="shared" si="32"/>
        <v/>
      </c>
      <c r="AE1259" s="29" t="s">
        <v>2526</v>
      </c>
      <c r="AF1259" s="29">
        <v>523074</v>
      </c>
    </row>
    <row r="1260" spans="21:32" x14ac:dyDescent="0.25">
      <c r="U1260" s="1" t="str">
        <f t="shared" si="32"/>
        <v/>
      </c>
      <c r="AE1260" s="29" t="s">
        <v>2336</v>
      </c>
      <c r="AF1260" s="29">
        <v>523073</v>
      </c>
    </row>
    <row r="1261" spans="21:32" x14ac:dyDescent="0.25">
      <c r="U1261" s="1" t="str">
        <f t="shared" si="32"/>
        <v/>
      </c>
      <c r="AE1261" s="29" t="s">
        <v>2146</v>
      </c>
      <c r="AF1261" s="29">
        <v>523072</v>
      </c>
    </row>
    <row r="1262" spans="21:32" x14ac:dyDescent="0.25">
      <c r="U1262" s="1" t="str">
        <f t="shared" si="32"/>
        <v/>
      </c>
      <c r="AE1262" s="29" t="s">
        <v>1956</v>
      </c>
      <c r="AF1262" s="29">
        <v>523071</v>
      </c>
    </row>
    <row r="1263" spans="21:32" x14ac:dyDescent="0.25">
      <c r="U1263" s="1" t="str">
        <f t="shared" si="32"/>
        <v/>
      </c>
      <c r="AE1263" s="29" t="s">
        <v>1766</v>
      </c>
      <c r="AF1263" s="29">
        <v>523070</v>
      </c>
    </row>
    <row r="1264" spans="21:32" x14ac:dyDescent="0.25">
      <c r="U1264" s="1" t="str">
        <f t="shared" si="32"/>
        <v/>
      </c>
      <c r="AE1264" s="29" t="s">
        <v>1576</v>
      </c>
      <c r="AF1264" s="29">
        <v>523069</v>
      </c>
    </row>
    <row r="1265" spans="21:32" x14ac:dyDescent="0.25">
      <c r="U1265" s="1" t="str">
        <f t="shared" si="32"/>
        <v/>
      </c>
      <c r="AE1265" s="29" t="s">
        <v>1386</v>
      </c>
      <c r="AF1265" s="29">
        <v>523068</v>
      </c>
    </row>
    <row r="1266" spans="21:32" x14ac:dyDescent="0.25">
      <c r="U1266" s="1" t="str">
        <f t="shared" si="32"/>
        <v/>
      </c>
      <c r="AE1266" s="29" t="s">
        <v>1196</v>
      </c>
      <c r="AF1266" s="29">
        <v>523067</v>
      </c>
    </row>
    <row r="1267" spans="21:32" x14ac:dyDescent="0.25">
      <c r="U1267" s="1" t="str">
        <f t="shared" si="32"/>
        <v/>
      </c>
      <c r="AE1267" s="29" t="s">
        <v>2716</v>
      </c>
      <c r="AF1267" s="29">
        <v>523087</v>
      </c>
    </row>
    <row r="1268" spans="21:32" x14ac:dyDescent="0.25">
      <c r="U1268" s="1" t="str">
        <f t="shared" si="32"/>
        <v/>
      </c>
      <c r="AE1268" s="29" t="s">
        <v>1007</v>
      </c>
      <c r="AF1268" s="29">
        <v>523078</v>
      </c>
    </row>
    <row r="1269" spans="21:32" x14ac:dyDescent="0.25">
      <c r="U1269" s="1" t="str">
        <f t="shared" si="32"/>
        <v/>
      </c>
      <c r="AE1269" s="29" t="s">
        <v>817</v>
      </c>
      <c r="AF1269" s="29">
        <v>523077</v>
      </c>
    </row>
    <row r="1270" spans="21:32" x14ac:dyDescent="0.25">
      <c r="U1270" s="1" t="str">
        <f t="shared" si="32"/>
        <v/>
      </c>
      <c r="AE1270" s="29" t="s">
        <v>532</v>
      </c>
      <c r="AF1270" s="29">
        <v>523076</v>
      </c>
    </row>
    <row r="1271" spans="21:32" x14ac:dyDescent="0.25">
      <c r="U1271" s="1" t="str">
        <f t="shared" si="32"/>
        <v/>
      </c>
      <c r="AE1271" s="29" t="s">
        <v>2527</v>
      </c>
      <c r="AF1271" s="29">
        <v>523086</v>
      </c>
    </row>
    <row r="1272" spans="21:32" x14ac:dyDescent="0.25">
      <c r="U1272" s="1" t="str">
        <f t="shared" si="32"/>
        <v/>
      </c>
      <c r="AE1272" s="29" t="s">
        <v>2337</v>
      </c>
      <c r="AF1272" s="29">
        <v>523085</v>
      </c>
    </row>
    <row r="1273" spans="21:32" x14ac:dyDescent="0.25">
      <c r="U1273" s="1" t="str">
        <f t="shared" si="32"/>
        <v/>
      </c>
      <c r="AE1273" s="29" t="s">
        <v>2147</v>
      </c>
      <c r="AF1273" s="29">
        <v>523084</v>
      </c>
    </row>
    <row r="1274" spans="21:32" x14ac:dyDescent="0.25">
      <c r="U1274" s="1" t="str">
        <f t="shared" si="32"/>
        <v/>
      </c>
      <c r="AE1274" s="29" t="s">
        <v>1957</v>
      </c>
      <c r="AF1274" s="29">
        <v>523083</v>
      </c>
    </row>
    <row r="1275" spans="21:32" x14ac:dyDescent="0.25">
      <c r="U1275" s="1" t="str">
        <f t="shared" si="32"/>
        <v/>
      </c>
      <c r="AE1275" s="29" t="s">
        <v>1767</v>
      </c>
      <c r="AF1275" s="29">
        <v>523082</v>
      </c>
    </row>
    <row r="1276" spans="21:32" x14ac:dyDescent="0.25">
      <c r="U1276" s="1" t="str">
        <f t="shared" si="32"/>
        <v/>
      </c>
      <c r="AE1276" s="29" t="s">
        <v>1577</v>
      </c>
      <c r="AF1276" s="29">
        <v>523081</v>
      </c>
    </row>
    <row r="1277" spans="21:32" x14ac:dyDescent="0.25">
      <c r="U1277" s="1" t="str">
        <f t="shared" si="32"/>
        <v/>
      </c>
      <c r="AE1277" s="29" t="s">
        <v>1387</v>
      </c>
      <c r="AF1277" s="29">
        <v>523080</v>
      </c>
    </row>
    <row r="1278" spans="21:32" x14ac:dyDescent="0.25">
      <c r="U1278" s="1" t="str">
        <f t="shared" si="32"/>
        <v/>
      </c>
      <c r="AE1278" s="29" t="s">
        <v>1197</v>
      </c>
      <c r="AF1278" s="29">
        <v>523079</v>
      </c>
    </row>
    <row r="1279" spans="21:32" x14ac:dyDescent="0.25">
      <c r="U1279" s="1" t="str">
        <f t="shared" si="32"/>
        <v/>
      </c>
      <c r="AE1279" s="29" t="s">
        <v>2717</v>
      </c>
      <c r="AF1279" s="29">
        <v>523099</v>
      </c>
    </row>
    <row r="1280" spans="21:32" x14ac:dyDescent="0.25">
      <c r="U1280" s="1" t="str">
        <f t="shared" si="32"/>
        <v/>
      </c>
      <c r="AE1280" s="29" t="s">
        <v>1008</v>
      </c>
      <c r="AF1280" s="29">
        <v>523090</v>
      </c>
    </row>
    <row r="1281" spans="21:32" x14ac:dyDescent="0.25">
      <c r="U1281" s="1" t="str">
        <f t="shared" si="32"/>
        <v/>
      </c>
      <c r="AE1281" s="29" t="s">
        <v>818</v>
      </c>
      <c r="AF1281" s="29">
        <v>523089</v>
      </c>
    </row>
    <row r="1282" spans="21:32" x14ac:dyDescent="0.25">
      <c r="U1282" s="1" t="str">
        <f t="shared" si="32"/>
        <v/>
      </c>
      <c r="AE1282" s="29" t="s">
        <v>535</v>
      </c>
      <c r="AF1282" s="29">
        <v>523088</v>
      </c>
    </row>
    <row r="1283" spans="21:32" x14ac:dyDescent="0.25">
      <c r="U1283" s="1" t="str">
        <f t="shared" si="32"/>
        <v/>
      </c>
      <c r="AE1283" s="29" t="s">
        <v>2528</v>
      </c>
      <c r="AF1283" s="29">
        <v>523098</v>
      </c>
    </row>
    <row r="1284" spans="21:32" x14ac:dyDescent="0.25">
      <c r="U1284" s="1" t="str">
        <f t="shared" si="32"/>
        <v/>
      </c>
      <c r="AE1284" s="30" t="s">
        <v>2338</v>
      </c>
      <c r="AF1284" s="30">
        <v>523097</v>
      </c>
    </row>
    <row r="1285" spans="21:32" x14ac:dyDescent="0.25">
      <c r="U1285" s="1" t="str">
        <f t="shared" si="32"/>
        <v/>
      </c>
      <c r="AE1285" s="29" t="s">
        <v>2148</v>
      </c>
      <c r="AF1285" s="29">
        <v>523096</v>
      </c>
    </row>
    <row r="1286" spans="21:32" x14ac:dyDescent="0.25">
      <c r="U1286" s="1" t="str">
        <f t="shared" si="32"/>
        <v/>
      </c>
      <c r="AE1286" s="30" t="s">
        <v>1958</v>
      </c>
      <c r="AF1286" s="30">
        <v>523095</v>
      </c>
    </row>
    <row r="1287" spans="21:32" x14ac:dyDescent="0.25">
      <c r="U1287" s="1" t="str">
        <f t="shared" si="32"/>
        <v/>
      </c>
      <c r="AE1287" s="29" t="s">
        <v>1768</v>
      </c>
      <c r="AF1287" s="29">
        <v>523094</v>
      </c>
    </row>
    <row r="1288" spans="21:32" x14ac:dyDescent="0.25">
      <c r="U1288" s="1" t="str">
        <f t="shared" si="32"/>
        <v/>
      </c>
      <c r="AE1288" s="29" t="s">
        <v>1578</v>
      </c>
      <c r="AF1288" s="29">
        <v>523093</v>
      </c>
    </row>
    <row r="1289" spans="21:32" x14ac:dyDescent="0.25">
      <c r="U1289" s="1" t="str">
        <f t="shared" si="32"/>
        <v/>
      </c>
      <c r="AE1289" s="29" t="s">
        <v>1388</v>
      </c>
      <c r="AF1289" s="29">
        <v>523092</v>
      </c>
    </row>
    <row r="1290" spans="21:32" x14ac:dyDescent="0.25">
      <c r="U1290" s="1" t="str">
        <f t="shared" si="32"/>
        <v/>
      </c>
      <c r="AE1290" s="29" t="s">
        <v>1198</v>
      </c>
      <c r="AF1290" s="29">
        <v>523091</v>
      </c>
    </row>
    <row r="1291" spans="21:32" x14ac:dyDescent="0.25">
      <c r="U1291" s="1" t="str">
        <f t="shared" si="32"/>
        <v/>
      </c>
      <c r="AE1291" s="29" t="s">
        <v>2718</v>
      </c>
      <c r="AF1291" s="29">
        <v>523111</v>
      </c>
    </row>
    <row r="1292" spans="21:32" x14ac:dyDescent="0.25">
      <c r="U1292" s="1" t="str">
        <f t="shared" si="32"/>
        <v/>
      </c>
      <c r="AE1292" s="29" t="s">
        <v>1009</v>
      </c>
      <c r="AF1292" s="29">
        <v>523102</v>
      </c>
    </row>
    <row r="1293" spans="21:32" x14ac:dyDescent="0.25">
      <c r="U1293" s="1" t="str">
        <f t="shared" si="32"/>
        <v/>
      </c>
      <c r="AE1293" s="29" t="s">
        <v>819</v>
      </c>
      <c r="AF1293" s="29">
        <v>523101</v>
      </c>
    </row>
    <row r="1294" spans="21:32" x14ac:dyDescent="0.25">
      <c r="U1294" s="1" t="str">
        <f t="shared" si="32"/>
        <v/>
      </c>
      <c r="AE1294" s="29" t="s">
        <v>537</v>
      </c>
      <c r="AF1294" s="29">
        <v>523100</v>
      </c>
    </row>
    <row r="1295" spans="21:32" x14ac:dyDescent="0.25">
      <c r="U1295" s="1" t="str">
        <f t="shared" si="32"/>
        <v/>
      </c>
      <c r="AE1295" s="29" t="s">
        <v>2529</v>
      </c>
      <c r="AF1295" s="29">
        <v>523110</v>
      </c>
    </row>
    <row r="1296" spans="21:32" x14ac:dyDescent="0.25">
      <c r="U1296" s="1" t="str">
        <f t="shared" si="32"/>
        <v/>
      </c>
      <c r="AE1296" s="29" t="s">
        <v>2339</v>
      </c>
      <c r="AF1296" s="29">
        <v>523109</v>
      </c>
    </row>
    <row r="1297" spans="21:32" x14ac:dyDescent="0.25">
      <c r="U1297" s="1" t="str">
        <f t="shared" si="32"/>
        <v/>
      </c>
      <c r="AE1297" s="29" t="s">
        <v>2149</v>
      </c>
      <c r="AF1297" s="29">
        <v>523108</v>
      </c>
    </row>
    <row r="1298" spans="21:32" x14ac:dyDescent="0.25">
      <c r="U1298" s="1" t="str">
        <f t="shared" si="32"/>
        <v/>
      </c>
      <c r="AE1298" s="29" t="s">
        <v>1959</v>
      </c>
      <c r="AF1298" s="29">
        <v>523107</v>
      </c>
    </row>
    <row r="1299" spans="21:32" x14ac:dyDescent="0.25">
      <c r="U1299" s="1" t="str">
        <f t="shared" si="32"/>
        <v/>
      </c>
      <c r="AE1299" s="29" t="s">
        <v>1769</v>
      </c>
      <c r="AF1299" s="29">
        <v>523106</v>
      </c>
    </row>
    <row r="1300" spans="21:32" x14ac:dyDescent="0.25">
      <c r="U1300" s="1" t="str">
        <f t="shared" si="32"/>
        <v/>
      </c>
      <c r="AE1300" s="29" t="s">
        <v>1579</v>
      </c>
      <c r="AF1300" s="29">
        <v>523105</v>
      </c>
    </row>
    <row r="1301" spans="21:32" x14ac:dyDescent="0.25">
      <c r="U1301" s="1" t="str">
        <f t="shared" si="32"/>
        <v/>
      </c>
      <c r="AE1301" s="29" t="s">
        <v>1389</v>
      </c>
      <c r="AF1301" s="29">
        <v>523104</v>
      </c>
    </row>
    <row r="1302" spans="21:32" x14ac:dyDescent="0.25">
      <c r="U1302" s="1" t="str">
        <f t="shared" si="32"/>
        <v/>
      </c>
      <c r="AE1302" s="29" t="s">
        <v>1199</v>
      </c>
      <c r="AF1302" s="29">
        <v>523103</v>
      </c>
    </row>
    <row r="1303" spans="21:32" x14ac:dyDescent="0.25">
      <c r="U1303" s="1" t="str">
        <f t="shared" si="32"/>
        <v/>
      </c>
      <c r="AE1303" s="29" t="s">
        <v>530</v>
      </c>
      <c r="AF1303" s="29">
        <v>523166</v>
      </c>
    </row>
    <row r="1304" spans="21:32" x14ac:dyDescent="0.25">
      <c r="U1304" s="1" t="str">
        <f t="shared" si="32"/>
        <v/>
      </c>
      <c r="AE1304" s="29" t="s">
        <v>533</v>
      </c>
      <c r="AF1304" s="29">
        <v>523167</v>
      </c>
    </row>
    <row r="1305" spans="21:32" x14ac:dyDescent="0.25">
      <c r="U1305" s="1" t="str">
        <f t="shared" si="32"/>
        <v/>
      </c>
      <c r="AE1305" s="29" t="s">
        <v>534</v>
      </c>
      <c r="AF1305" s="29">
        <v>523168</v>
      </c>
    </row>
    <row r="1306" spans="21:32" x14ac:dyDescent="0.25">
      <c r="U1306" s="1" t="str">
        <f t="shared" si="32"/>
        <v/>
      </c>
      <c r="AE1306" s="29" t="s">
        <v>536</v>
      </c>
      <c r="AF1306" s="29">
        <v>523169</v>
      </c>
    </row>
    <row r="1307" spans="21:32" x14ac:dyDescent="0.25">
      <c r="U1307" s="1" t="str">
        <f t="shared" si="32"/>
        <v/>
      </c>
      <c r="AE1307" s="29" t="s">
        <v>2630</v>
      </c>
      <c r="AF1307" s="29">
        <v>658303</v>
      </c>
    </row>
    <row r="1308" spans="21:32" x14ac:dyDescent="0.25">
      <c r="U1308" s="1" t="str">
        <f t="shared" si="32"/>
        <v/>
      </c>
      <c r="AE1308" s="29" t="s">
        <v>920</v>
      </c>
      <c r="AF1308" s="29">
        <v>658294</v>
      </c>
    </row>
    <row r="1309" spans="21:32" x14ac:dyDescent="0.25">
      <c r="U1309" s="1" t="str">
        <f t="shared" ref="U1309:U1372" si="33">IF(S1309=$B$15,T1309,"")</f>
        <v/>
      </c>
      <c r="AE1309" s="29" t="s">
        <v>730</v>
      </c>
      <c r="AF1309" s="29">
        <v>658293</v>
      </c>
    </row>
    <row r="1310" spans="21:32" x14ac:dyDescent="0.25">
      <c r="U1310" s="1" t="str">
        <f t="shared" si="33"/>
        <v/>
      </c>
      <c r="AE1310" s="29" t="s">
        <v>358</v>
      </c>
      <c r="AF1310" s="29">
        <v>658285</v>
      </c>
    </row>
    <row r="1311" spans="21:32" x14ac:dyDescent="0.25">
      <c r="U1311" s="1" t="str">
        <f t="shared" si="33"/>
        <v/>
      </c>
      <c r="AE1311" s="29" t="s">
        <v>2440</v>
      </c>
      <c r="AF1311" s="29">
        <v>658302</v>
      </c>
    </row>
    <row r="1312" spans="21:32" x14ac:dyDescent="0.25">
      <c r="U1312" s="1" t="str">
        <f t="shared" si="33"/>
        <v/>
      </c>
      <c r="AE1312" s="29" t="s">
        <v>2250</v>
      </c>
      <c r="AF1312" s="29">
        <v>658301</v>
      </c>
    </row>
    <row r="1313" spans="21:32" x14ac:dyDescent="0.25">
      <c r="U1313" s="1" t="str">
        <f t="shared" si="33"/>
        <v/>
      </c>
      <c r="AE1313" s="29" t="s">
        <v>2060</v>
      </c>
      <c r="AF1313" s="29">
        <v>658300</v>
      </c>
    </row>
    <row r="1314" spans="21:32" x14ac:dyDescent="0.25">
      <c r="U1314" s="1" t="str">
        <f t="shared" si="33"/>
        <v/>
      </c>
      <c r="AE1314" s="30" t="s">
        <v>1870</v>
      </c>
      <c r="AF1314" s="30">
        <v>658299</v>
      </c>
    </row>
    <row r="1315" spans="21:32" x14ac:dyDescent="0.25">
      <c r="U1315" s="1" t="str">
        <f t="shared" si="33"/>
        <v/>
      </c>
      <c r="AE1315" s="29" t="s">
        <v>1680</v>
      </c>
      <c r="AF1315" s="29">
        <v>658298</v>
      </c>
    </row>
    <row r="1316" spans="21:32" x14ac:dyDescent="0.25">
      <c r="U1316" s="1" t="str">
        <f t="shared" si="33"/>
        <v/>
      </c>
      <c r="AE1316" s="29" t="s">
        <v>1490</v>
      </c>
      <c r="AF1316" s="29">
        <v>658297</v>
      </c>
    </row>
    <row r="1317" spans="21:32" x14ac:dyDescent="0.25">
      <c r="U1317" s="1" t="str">
        <f t="shared" si="33"/>
        <v/>
      </c>
      <c r="AE1317" s="29" t="s">
        <v>1300</v>
      </c>
      <c r="AF1317" s="29">
        <v>658296</v>
      </c>
    </row>
    <row r="1318" spans="21:32" x14ac:dyDescent="0.25">
      <c r="U1318" s="1" t="str">
        <f t="shared" si="33"/>
        <v/>
      </c>
      <c r="AE1318" s="29" t="s">
        <v>1110</v>
      </c>
      <c r="AF1318" s="29">
        <v>658295</v>
      </c>
    </row>
    <row r="1319" spans="21:32" x14ac:dyDescent="0.25">
      <c r="U1319" s="1" t="str">
        <f t="shared" si="33"/>
        <v/>
      </c>
      <c r="AE1319" s="29" t="s">
        <v>2631</v>
      </c>
      <c r="AF1319" s="29">
        <v>658314</v>
      </c>
    </row>
    <row r="1320" spans="21:32" x14ac:dyDescent="0.25">
      <c r="U1320" s="1" t="str">
        <f t="shared" si="33"/>
        <v/>
      </c>
      <c r="AE1320" s="29" t="s">
        <v>921</v>
      </c>
      <c r="AF1320" s="29">
        <v>658305</v>
      </c>
    </row>
    <row r="1321" spans="21:32" x14ac:dyDescent="0.25">
      <c r="U1321" s="1" t="str">
        <f t="shared" si="33"/>
        <v/>
      </c>
      <c r="AE1321" s="29" t="s">
        <v>731</v>
      </c>
      <c r="AF1321" s="29">
        <v>658304</v>
      </c>
    </row>
    <row r="1322" spans="21:32" x14ac:dyDescent="0.25">
      <c r="U1322" s="1" t="str">
        <f t="shared" si="33"/>
        <v/>
      </c>
      <c r="AE1322" s="29" t="s">
        <v>360</v>
      </c>
      <c r="AF1322" s="29">
        <v>658286</v>
      </c>
    </row>
    <row r="1323" spans="21:32" x14ac:dyDescent="0.25">
      <c r="U1323" s="1" t="str">
        <f t="shared" si="33"/>
        <v/>
      </c>
      <c r="AE1323" s="29" t="s">
        <v>2441</v>
      </c>
      <c r="AF1323" s="29">
        <v>658313</v>
      </c>
    </row>
    <row r="1324" spans="21:32" x14ac:dyDescent="0.25">
      <c r="U1324" s="1" t="str">
        <f t="shared" si="33"/>
        <v/>
      </c>
      <c r="AE1324" s="29" t="s">
        <v>2251</v>
      </c>
      <c r="AF1324" s="29">
        <v>658312</v>
      </c>
    </row>
    <row r="1325" spans="21:32" x14ac:dyDescent="0.25">
      <c r="U1325" s="1" t="str">
        <f t="shared" si="33"/>
        <v/>
      </c>
      <c r="AE1325" s="29" t="s">
        <v>2061</v>
      </c>
      <c r="AF1325" s="29">
        <v>658311</v>
      </c>
    </row>
    <row r="1326" spans="21:32" x14ac:dyDescent="0.25">
      <c r="U1326" s="1" t="str">
        <f t="shared" si="33"/>
        <v/>
      </c>
      <c r="AE1326" s="29" t="s">
        <v>1871</v>
      </c>
      <c r="AF1326" s="29">
        <v>658310</v>
      </c>
    </row>
    <row r="1327" spans="21:32" x14ac:dyDescent="0.25">
      <c r="U1327" s="1" t="str">
        <f t="shared" si="33"/>
        <v/>
      </c>
      <c r="AE1327" s="29" t="s">
        <v>1681</v>
      </c>
      <c r="AF1327" s="29">
        <v>658309</v>
      </c>
    </row>
    <row r="1328" spans="21:32" x14ac:dyDescent="0.25">
      <c r="U1328" s="1" t="str">
        <f t="shared" si="33"/>
        <v/>
      </c>
      <c r="AE1328" s="29" t="s">
        <v>1491</v>
      </c>
      <c r="AF1328" s="29">
        <v>658308</v>
      </c>
    </row>
    <row r="1329" spans="21:32" x14ac:dyDescent="0.25">
      <c r="U1329" s="1" t="str">
        <f t="shared" si="33"/>
        <v/>
      </c>
      <c r="AE1329" s="29" t="s">
        <v>1301</v>
      </c>
      <c r="AF1329" s="29">
        <v>658307</v>
      </c>
    </row>
    <row r="1330" spans="21:32" x14ac:dyDescent="0.25">
      <c r="U1330" s="1" t="str">
        <f t="shared" si="33"/>
        <v/>
      </c>
      <c r="AE1330" s="29" t="s">
        <v>1111</v>
      </c>
      <c r="AF1330" s="29">
        <v>658306</v>
      </c>
    </row>
    <row r="1331" spans="21:32" x14ac:dyDescent="0.25">
      <c r="U1331" s="1" t="str">
        <f t="shared" si="33"/>
        <v/>
      </c>
      <c r="AE1331" s="29" t="s">
        <v>2632</v>
      </c>
      <c r="AF1331" s="29">
        <v>658325</v>
      </c>
    </row>
    <row r="1332" spans="21:32" x14ac:dyDescent="0.25">
      <c r="U1332" s="1" t="str">
        <f t="shared" si="33"/>
        <v/>
      </c>
      <c r="AE1332" s="29" t="s">
        <v>922</v>
      </c>
      <c r="AF1332" s="29">
        <v>658316</v>
      </c>
    </row>
    <row r="1333" spans="21:32" x14ac:dyDescent="0.25">
      <c r="U1333" s="1" t="str">
        <f t="shared" si="33"/>
        <v/>
      </c>
      <c r="AE1333" s="29" t="s">
        <v>732</v>
      </c>
      <c r="AF1333" s="29">
        <v>658315</v>
      </c>
    </row>
    <row r="1334" spans="21:32" x14ac:dyDescent="0.25">
      <c r="U1334" s="1" t="str">
        <f t="shared" si="33"/>
        <v/>
      </c>
      <c r="AE1334" s="29" t="s">
        <v>363</v>
      </c>
      <c r="AF1334" s="29">
        <v>658287</v>
      </c>
    </row>
    <row r="1335" spans="21:32" x14ac:dyDescent="0.25">
      <c r="U1335" s="1" t="str">
        <f t="shared" si="33"/>
        <v/>
      </c>
      <c r="AE1335" s="29" t="s">
        <v>2442</v>
      </c>
      <c r="AF1335" s="29">
        <v>658324</v>
      </c>
    </row>
    <row r="1336" spans="21:32" x14ac:dyDescent="0.25">
      <c r="U1336" s="1" t="str">
        <f t="shared" si="33"/>
        <v/>
      </c>
      <c r="AE1336" s="29" t="s">
        <v>2252</v>
      </c>
      <c r="AF1336" s="29">
        <v>658323</v>
      </c>
    </row>
    <row r="1337" spans="21:32" x14ac:dyDescent="0.25">
      <c r="U1337" s="1" t="str">
        <f t="shared" si="33"/>
        <v/>
      </c>
      <c r="AE1337" s="29" t="s">
        <v>2062</v>
      </c>
      <c r="AF1337" s="29">
        <v>658322</v>
      </c>
    </row>
    <row r="1338" spans="21:32" x14ac:dyDescent="0.25">
      <c r="U1338" s="1" t="str">
        <f t="shared" si="33"/>
        <v/>
      </c>
      <c r="AE1338" s="29" t="s">
        <v>1872</v>
      </c>
      <c r="AF1338" s="29">
        <v>658321</v>
      </c>
    </row>
    <row r="1339" spans="21:32" x14ac:dyDescent="0.25">
      <c r="U1339" s="1" t="str">
        <f t="shared" si="33"/>
        <v/>
      </c>
      <c r="AE1339" s="29" t="s">
        <v>1682</v>
      </c>
      <c r="AF1339" s="29">
        <v>658320</v>
      </c>
    </row>
    <row r="1340" spans="21:32" x14ac:dyDescent="0.25">
      <c r="U1340" s="1" t="str">
        <f t="shared" si="33"/>
        <v/>
      </c>
      <c r="AE1340" s="29" t="s">
        <v>1492</v>
      </c>
      <c r="AF1340" s="29">
        <v>658319</v>
      </c>
    </row>
    <row r="1341" spans="21:32" x14ac:dyDescent="0.25">
      <c r="U1341" s="1" t="str">
        <f t="shared" si="33"/>
        <v/>
      </c>
      <c r="AE1341" s="29" t="s">
        <v>1302</v>
      </c>
      <c r="AF1341" s="29">
        <v>658318</v>
      </c>
    </row>
    <row r="1342" spans="21:32" x14ac:dyDescent="0.25">
      <c r="U1342" s="1" t="str">
        <f t="shared" si="33"/>
        <v/>
      </c>
      <c r="AE1342" s="29" t="s">
        <v>1112</v>
      </c>
      <c r="AF1342" s="29">
        <v>658317</v>
      </c>
    </row>
    <row r="1343" spans="21:32" x14ac:dyDescent="0.25">
      <c r="U1343" s="1" t="str">
        <f t="shared" si="33"/>
        <v/>
      </c>
      <c r="AE1343" s="29" t="s">
        <v>923</v>
      </c>
      <c r="AF1343" s="29">
        <v>658327</v>
      </c>
    </row>
    <row r="1344" spans="21:32" x14ac:dyDescent="0.25">
      <c r="U1344" s="1" t="str">
        <f t="shared" si="33"/>
        <v/>
      </c>
      <c r="AE1344" s="29" t="s">
        <v>733</v>
      </c>
      <c r="AF1344" s="29">
        <v>658326</v>
      </c>
    </row>
    <row r="1345" spans="21:32" x14ac:dyDescent="0.25">
      <c r="U1345" s="1" t="str">
        <f t="shared" si="33"/>
        <v/>
      </c>
      <c r="AE1345" s="29" t="s">
        <v>364</v>
      </c>
      <c r="AF1345" s="29">
        <v>658288</v>
      </c>
    </row>
    <row r="1346" spans="21:32" x14ac:dyDescent="0.25">
      <c r="U1346" s="1" t="str">
        <f t="shared" si="33"/>
        <v/>
      </c>
      <c r="AE1346" s="29" t="s">
        <v>2873</v>
      </c>
      <c r="AF1346" s="29">
        <v>658336</v>
      </c>
    </row>
    <row r="1347" spans="21:32" x14ac:dyDescent="0.25">
      <c r="U1347" s="1" t="str">
        <f t="shared" si="33"/>
        <v/>
      </c>
      <c r="AE1347" s="29" t="s">
        <v>2443</v>
      </c>
      <c r="AF1347" s="29">
        <v>658335</v>
      </c>
    </row>
    <row r="1348" spans="21:32" x14ac:dyDescent="0.25">
      <c r="U1348" s="1" t="str">
        <f t="shared" si="33"/>
        <v/>
      </c>
      <c r="AE1348" s="29" t="s">
        <v>2253</v>
      </c>
      <c r="AF1348" s="29">
        <v>658334</v>
      </c>
    </row>
    <row r="1349" spans="21:32" x14ac:dyDescent="0.25">
      <c r="U1349" s="1" t="str">
        <f t="shared" si="33"/>
        <v/>
      </c>
      <c r="AE1349" s="29" t="s">
        <v>2063</v>
      </c>
      <c r="AF1349" s="29">
        <v>658333</v>
      </c>
    </row>
    <row r="1350" spans="21:32" x14ac:dyDescent="0.25">
      <c r="U1350" s="1" t="str">
        <f t="shared" si="33"/>
        <v/>
      </c>
      <c r="AE1350" s="29" t="s">
        <v>1873</v>
      </c>
      <c r="AF1350" s="29">
        <v>658332</v>
      </c>
    </row>
    <row r="1351" spans="21:32" x14ac:dyDescent="0.25">
      <c r="U1351" s="1" t="str">
        <f t="shared" si="33"/>
        <v/>
      </c>
      <c r="AE1351" s="29" t="s">
        <v>1683</v>
      </c>
      <c r="AF1351" s="29">
        <v>658331</v>
      </c>
    </row>
    <row r="1352" spans="21:32" x14ac:dyDescent="0.25">
      <c r="U1352" s="1" t="str">
        <f t="shared" si="33"/>
        <v/>
      </c>
      <c r="AE1352" s="29" t="s">
        <v>1493</v>
      </c>
      <c r="AF1352" s="29">
        <v>658330</v>
      </c>
    </row>
    <row r="1353" spans="21:32" x14ac:dyDescent="0.25">
      <c r="U1353" s="1" t="str">
        <f t="shared" si="33"/>
        <v/>
      </c>
      <c r="AE1353" s="29" t="s">
        <v>1303</v>
      </c>
      <c r="AF1353" s="29">
        <v>658329</v>
      </c>
    </row>
    <row r="1354" spans="21:32" x14ac:dyDescent="0.25">
      <c r="U1354" s="1" t="str">
        <f t="shared" si="33"/>
        <v/>
      </c>
      <c r="AE1354" s="29" t="s">
        <v>1113</v>
      </c>
      <c r="AF1354" s="29">
        <v>658328</v>
      </c>
    </row>
    <row r="1355" spans="21:32" x14ac:dyDescent="0.25">
      <c r="U1355" s="1" t="str">
        <f t="shared" si="33"/>
        <v/>
      </c>
      <c r="AE1355" s="29" t="s">
        <v>359</v>
      </c>
      <c r="AF1355" s="29">
        <v>658289</v>
      </c>
    </row>
    <row r="1356" spans="21:32" x14ac:dyDescent="0.25">
      <c r="U1356" s="1" t="str">
        <f t="shared" si="33"/>
        <v/>
      </c>
      <c r="AE1356" s="29" t="s">
        <v>361</v>
      </c>
      <c r="AF1356" s="29">
        <v>658290</v>
      </c>
    </row>
    <row r="1357" spans="21:32" x14ac:dyDescent="0.25">
      <c r="U1357" s="1" t="str">
        <f t="shared" si="33"/>
        <v/>
      </c>
      <c r="AE1357" s="29" t="s">
        <v>362</v>
      </c>
      <c r="AF1357" s="29">
        <v>658291</v>
      </c>
    </row>
    <row r="1358" spans="21:32" x14ac:dyDescent="0.25">
      <c r="U1358" s="1" t="str">
        <f t="shared" si="33"/>
        <v/>
      </c>
      <c r="AE1358" s="29" t="s">
        <v>365</v>
      </c>
      <c r="AF1358" s="29">
        <v>658292</v>
      </c>
    </row>
    <row r="1359" spans="21:32" x14ac:dyDescent="0.25">
      <c r="U1359" s="1" t="str">
        <f t="shared" si="33"/>
        <v/>
      </c>
      <c r="AE1359" s="29" t="s">
        <v>2719</v>
      </c>
      <c r="AF1359" s="29">
        <v>560042</v>
      </c>
    </row>
    <row r="1360" spans="21:32" x14ac:dyDescent="0.25">
      <c r="U1360" s="1" t="str">
        <f t="shared" si="33"/>
        <v/>
      </c>
      <c r="AE1360" s="29" t="s">
        <v>1010</v>
      </c>
      <c r="AF1360" s="29">
        <v>560033</v>
      </c>
    </row>
    <row r="1361" spans="21:32" x14ac:dyDescent="0.25">
      <c r="U1361" s="1" t="str">
        <f t="shared" si="33"/>
        <v/>
      </c>
      <c r="AE1361" s="29" t="s">
        <v>820</v>
      </c>
      <c r="AF1361" s="29">
        <v>560032</v>
      </c>
    </row>
    <row r="1362" spans="21:32" x14ac:dyDescent="0.25">
      <c r="U1362" s="1" t="str">
        <f t="shared" si="33"/>
        <v/>
      </c>
      <c r="AE1362" s="29" t="s">
        <v>539</v>
      </c>
      <c r="AF1362" s="29">
        <v>560031</v>
      </c>
    </row>
    <row r="1363" spans="21:32" x14ac:dyDescent="0.25">
      <c r="U1363" s="1" t="str">
        <f t="shared" si="33"/>
        <v/>
      </c>
      <c r="AE1363" s="29" t="s">
        <v>2530</v>
      </c>
      <c r="AF1363" s="29">
        <v>560041</v>
      </c>
    </row>
    <row r="1364" spans="21:32" x14ac:dyDescent="0.25">
      <c r="U1364" s="1" t="str">
        <f t="shared" si="33"/>
        <v/>
      </c>
      <c r="AE1364" s="29" t="s">
        <v>2340</v>
      </c>
      <c r="AF1364" s="29">
        <v>560040</v>
      </c>
    </row>
    <row r="1365" spans="21:32" x14ac:dyDescent="0.25">
      <c r="U1365" s="1" t="str">
        <f t="shared" si="33"/>
        <v/>
      </c>
      <c r="AE1365" s="29" t="s">
        <v>2150</v>
      </c>
      <c r="AF1365" s="29">
        <v>560039</v>
      </c>
    </row>
    <row r="1366" spans="21:32" x14ac:dyDescent="0.25">
      <c r="U1366" s="1" t="str">
        <f t="shared" si="33"/>
        <v/>
      </c>
      <c r="AE1366" s="29" t="s">
        <v>1960</v>
      </c>
      <c r="AF1366" s="29">
        <v>560038</v>
      </c>
    </row>
    <row r="1367" spans="21:32" x14ac:dyDescent="0.25">
      <c r="U1367" s="1" t="str">
        <f t="shared" si="33"/>
        <v/>
      </c>
      <c r="AE1367" s="29" t="s">
        <v>1770</v>
      </c>
      <c r="AF1367" s="29">
        <v>560037</v>
      </c>
    </row>
    <row r="1368" spans="21:32" x14ac:dyDescent="0.25">
      <c r="U1368" s="1" t="str">
        <f t="shared" si="33"/>
        <v/>
      </c>
      <c r="AE1368" s="29" t="s">
        <v>1580</v>
      </c>
      <c r="AF1368" s="29">
        <v>560036</v>
      </c>
    </row>
    <row r="1369" spans="21:32" x14ac:dyDescent="0.25">
      <c r="U1369" s="1" t="str">
        <f t="shared" si="33"/>
        <v/>
      </c>
      <c r="AE1369" s="29" t="s">
        <v>1390</v>
      </c>
      <c r="AF1369" s="29">
        <v>560035</v>
      </c>
    </row>
    <row r="1370" spans="21:32" x14ac:dyDescent="0.25">
      <c r="U1370" s="1" t="str">
        <f t="shared" si="33"/>
        <v/>
      </c>
      <c r="AE1370" s="29" t="s">
        <v>1200</v>
      </c>
      <c r="AF1370" s="29">
        <v>560034</v>
      </c>
    </row>
    <row r="1371" spans="21:32" x14ac:dyDescent="0.25">
      <c r="U1371" s="1" t="str">
        <f t="shared" si="33"/>
        <v/>
      </c>
      <c r="AE1371" s="29" t="s">
        <v>2720</v>
      </c>
      <c r="AF1371" s="29">
        <v>560054</v>
      </c>
    </row>
    <row r="1372" spans="21:32" x14ac:dyDescent="0.25">
      <c r="U1372" s="1" t="str">
        <f t="shared" si="33"/>
        <v/>
      </c>
      <c r="AE1372" s="29" t="s">
        <v>1011</v>
      </c>
      <c r="AF1372" s="29">
        <v>560045</v>
      </c>
    </row>
    <row r="1373" spans="21:32" x14ac:dyDescent="0.25">
      <c r="U1373" s="1" t="str">
        <f t="shared" ref="U1373:U1436" si="34">IF(S1373=$B$15,T1373,"")</f>
        <v/>
      </c>
      <c r="AE1373" s="29" t="s">
        <v>821</v>
      </c>
      <c r="AF1373" s="29">
        <v>560044</v>
      </c>
    </row>
    <row r="1374" spans="21:32" x14ac:dyDescent="0.25">
      <c r="U1374" s="1" t="str">
        <f t="shared" si="34"/>
        <v/>
      </c>
      <c r="AE1374" s="29" t="s">
        <v>541</v>
      </c>
      <c r="AF1374" s="29">
        <v>560043</v>
      </c>
    </row>
    <row r="1375" spans="21:32" x14ac:dyDescent="0.25">
      <c r="U1375" s="1" t="str">
        <f t="shared" si="34"/>
        <v/>
      </c>
      <c r="AE1375" s="29" t="s">
        <v>2531</v>
      </c>
      <c r="AF1375" s="29">
        <v>560053</v>
      </c>
    </row>
    <row r="1376" spans="21:32" x14ac:dyDescent="0.25">
      <c r="U1376" s="1" t="str">
        <f t="shared" si="34"/>
        <v/>
      </c>
      <c r="AE1376" s="29" t="s">
        <v>2341</v>
      </c>
      <c r="AF1376" s="29">
        <v>560052</v>
      </c>
    </row>
    <row r="1377" spans="21:32" x14ac:dyDescent="0.25">
      <c r="U1377" s="1" t="str">
        <f t="shared" si="34"/>
        <v/>
      </c>
      <c r="AE1377" s="29" t="s">
        <v>2151</v>
      </c>
      <c r="AF1377" s="29">
        <v>560051</v>
      </c>
    </row>
    <row r="1378" spans="21:32" x14ac:dyDescent="0.25">
      <c r="U1378" s="1" t="str">
        <f t="shared" si="34"/>
        <v/>
      </c>
      <c r="AE1378" s="29" t="s">
        <v>1961</v>
      </c>
      <c r="AF1378" s="29">
        <v>560050</v>
      </c>
    </row>
    <row r="1379" spans="21:32" x14ac:dyDescent="0.25">
      <c r="U1379" s="1" t="str">
        <f t="shared" si="34"/>
        <v/>
      </c>
      <c r="AE1379" s="29" t="s">
        <v>1771</v>
      </c>
      <c r="AF1379" s="29">
        <v>560049</v>
      </c>
    </row>
    <row r="1380" spans="21:32" x14ac:dyDescent="0.25">
      <c r="U1380" s="1" t="str">
        <f t="shared" si="34"/>
        <v/>
      </c>
      <c r="AE1380" s="29" t="s">
        <v>1581</v>
      </c>
      <c r="AF1380" s="29">
        <v>560048</v>
      </c>
    </row>
    <row r="1381" spans="21:32" x14ac:dyDescent="0.25">
      <c r="U1381" s="1" t="str">
        <f t="shared" si="34"/>
        <v/>
      </c>
      <c r="AE1381" s="29" t="s">
        <v>1391</v>
      </c>
      <c r="AF1381" s="29">
        <v>560047</v>
      </c>
    </row>
    <row r="1382" spans="21:32" x14ac:dyDescent="0.25">
      <c r="U1382" s="1" t="str">
        <f t="shared" si="34"/>
        <v/>
      </c>
      <c r="AE1382" s="29" t="s">
        <v>1201</v>
      </c>
      <c r="AF1382" s="29">
        <v>560046</v>
      </c>
    </row>
    <row r="1383" spans="21:32" x14ac:dyDescent="0.25">
      <c r="U1383" s="1" t="str">
        <f t="shared" si="34"/>
        <v/>
      </c>
      <c r="AE1383" s="29" t="s">
        <v>2721</v>
      </c>
      <c r="AF1383" s="29">
        <v>560066</v>
      </c>
    </row>
    <row r="1384" spans="21:32" x14ac:dyDescent="0.25">
      <c r="U1384" s="1" t="str">
        <f t="shared" si="34"/>
        <v/>
      </c>
      <c r="AE1384" s="29" t="s">
        <v>1012</v>
      </c>
      <c r="AF1384" s="29">
        <v>560057</v>
      </c>
    </row>
    <row r="1385" spans="21:32" x14ac:dyDescent="0.25">
      <c r="U1385" s="1" t="str">
        <f t="shared" si="34"/>
        <v/>
      </c>
      <c r="AE1385" s="29" t="s">
        <v>822</v>
      </c>
      <c r="AF1385" s="29">
        <v>560056</v>
      </c>
    </row>
    <row r="1386" spans="21:32" x14ac:dyDescent="0.25">
      <c r="U1386" s="1" t="str">
        <f t="shared" si="34"/>
        <v/>
      </c>
      <c r="AE1386" s="29" t="s">
        <v>542</v>
      </c>
      <c r="AF1386" s="29">
        <v>560055</v>
      </c>
    </row>
    <row r="1387" spans="21:32" x14ac:dyDescent="0.25">
      <c r="U1387" s="1" t="str">
        <f t="shared" si="34"/>
        <v/>
      </c>
      <c r="AE1387" s="29" t="s">
        <v>2532</v>
      </c>
      <c r="AF1387" s="29">
        <v>560065</v>
      </c>
    </row>
    <row r="1388" spans="21:32" x14ac:dyDescent="0.25">
      <c r="U1388" s="1" t="str">
        <f t="shared" si="34"/>
        <v/>
      </c>
      <c r="AE1388" s="29" t="s">
        <v>2342</v>
      </c>
      <c r="AF1388" s="29">
        <v>560064</v>
      </c>
    </row>
    <row r="1389" spans="21:32" x14ac:dyDescent="0.25">
      <c r="U1389" s="1" t="str">
        <f t="shared" si="34"/>
        <v/>
      </c>
      <c r="AE1389" s="29" t="s">
        <v>2152</v>
      </c>
      <c r="AF1389" s="29">
        <v>560063</v>
      </c>
    </row>
    <row r="1390" spans="21:32" x14ac:dyDescent="0.25">
      <c r="U1390" s="1" t="str">
        <f t="shared" si="34"/>
        <v/>
      </c>
      <c r="AE1390" s="29" t="s">
        <v>1962</v>
      </c>
      <c r="AF1390" s="29">
        <v>560062</v>
      </c>
    </row>
    <row r="1391" spans="21:32" x14ac:dyDescent="0.25">
      <c r="U1391" s="1" t="str">
        <f t="shared" si="34"/>
        <v/>
      </c>
      <c r="AE1391" s="30" t="s">
        <v>1772</v>
      </c>
      <c r="AF1391" s="30">
        <v>560061</v>
      </c>
    </row>
    <row r="1392" spans="21:32" x14ac:dyDescent="0.25">
      <c r="U1392" s="1" t="str">
        <f t="shared" si="34"/>
        <v/>
      </c>
      <c r="AE1392" s="29" t="s">
        <v>1582</v>
      </c>
      <c r="AF1392" s="29">
        <v>560060</v>
      </c>
    </row>
    <row r="1393" spans="21:32" x14ac:dyDescent="0.25">
      <c r="U1393" s="1" t="str">
        <f t="shared" si="34"/>
        <v/>
      </c>
      <c r="AE1393" s="29" t="s">
        <v>1392</v>
      </c>
      <c r="AF1393" s="29">
        <v>560059</v>
      </c>
    </row>
    <row r="1394" spans="21:32" x14ac:dyDescent="0.25">
      <c r="U1394" s="1" t="str">
        <f t="shared" si="34"/>
        <v/>
      </c>
      <c r="AE1394" s="29" t="s">
        <v>1202</v>
      </c>
      <c r="AF1394" s="29">
        <v>560058</v>
      </c>
    </row>
    <row r="1395" spans="21:32" x14ac:dyDescent="0.25">
      <c r="U1395" s="1" t="str">
        <f t="shared" si="34"/>
        <v/>
      </c>
      <c r="AE1395" s="29" t="s">
        <v>2722</v>
      </c>
      <c r="AF1395" s="29">
        <v>560078</v>
      </c>
    </row>
    <row r="1396" spans="21:32" x14ac:dyDescent="0.25">
      <c r="U1396" s="1" t="str">
        <f t="shared" si="34"/>
        <v/>
      </c>
      <c r="AE1396" s="29" t="s">
        <v>1013</v>
      </c>
      <c r="AF1396" s="29">
        <v>560069</v>
      </c>
    </row>
    <row r="1397" spans="21:32" x14ac:dyDescent="0.25">
      <c r="U1397" s="1" t="str">
        <f t="shared" si="34"/>
        <v/>
      </c>
      <c r="AE1397" s="29" t="s">
        <v>823</v>
      </c>
      <c r="AF1397" s="29">
        <v>560068</v>
      </c>
    </row>
    <row r="1398" spans="21:32" x14ac:dyDescent="0.25">
      <c r="U1398" s="1" t="str">
        <f t="shared" si="34"/>
        <v/>
      </c>
      <c r="AE1398" s="29" t="s">
        <v>545</v>
      </c>
      <c r="AF1398" s="29">
        <v>560067</v>
      </c>
    </row>
    <row r="1399" spans="21:32" x14ac:dyDescent="0.25">
      <c r="U1399" s="1" t="str">
        <f t="shared" si="34"/>
        <v/>
      </c>
      <c r="AE1399" s="29" t="s">
        <v>2533</v>
      </c>
      <c r="AF1399" s="29">
        <v>560077</v>
      </c>
    </row>
    <row r="1400" spans="21:32" x14ac:dyDescent="0.25">
      <c r="U1400" s="1" t="str">
        <f t="shared" si="34"/>
        <v/>
      </c>
      <c r="AE1400" s="29" t="s">
        <v>2343</v>
      </c>
      <c r="AF1400" s="29">
        <v>560076</v>
      </c>
    </row>
    <row r="1401" spans="21:32" x14ac:dyDescent="0.25">
      <c r="U1401" s="1" t="str">
        <f t="shared" si="34"/>
        <v/>
      </c>
      <c r="AE1401" s="29" t="s">
        <v>2153</v>
      </c>
      <c r="AF1401" s="29">
        <v>560075</v>
      </c>
    </row>
    <row r="1402" spans="21:32" x14ac:dyDescent="0.25">
      <c r="U1402" s="1" t="str">
        <f t="shared" si="34"/>
        <v/>
      </c>
      <c r="AE1402" s="29" t="s">
        <v>1963</v>
      </c>
      <c r="AF1402" s="29">
        <v>560074</v>
      </c>
    </row>
    <row r="1403" spans="21:32" x14ac:dyDescent="0.25">
      <c r="U1403" s="1" t="str">
        <f t="shared" si="34"/>
        <v/>
      </c>
      <c r="AE1403" s="29" t="s">
        <v>1773</v>
      </c>
      <c r="AF1403" s="29">
        <v>560073</v>
      </c>
    </row>
    <row r="1404" spans="21:32" x14ac:dyDescent="0.25">
      <c r="U1404" s="1" t="str">
        <f t="shared" si="34"/>
        <v/>
      </c>
      <c r="AE1404" s="29" t="s">
        <v>1583</v>
      </c>
      <c r="AF1404" s="29">
        <v>560072</v>
      </c>
    </row>
    <row r="1405" spans="21:32" x14ac:dyDescent="0.25">
      <c r="U1405" s="1" t="str">
        <f t="shared" si="34"/>
        <v/>
      </c>
      <c r="AE1405" s="29" t="s">
        <v>1393</v>
      </c>
      <c r="AF1405" s="29">
        <v>560071</v>
      </c>
    </row>
    <row r="1406" spans="21:32" x14ac:dyDescent="0.25">
      <c r="U1406" s="1" t="str">
        <f t="shared" si="34"/>
        <v/>
      </c>
      <c r="AE1406" s="29" t="s">
        <v>1203</v>
      </c>
      <c r="AF1406" s="29">
        <v>560070</v>
      </c>
    </row>
    <row r="1407" spans="21:32" x14ac:dyDescent="0.25">
      <c r="U1407" s="1" t="str">
        <f t="shared" si="34"/>
        <v/>
      </c>
      <c r="AE1407" s="29" t="s">
        <v>538</v>
      </c>
      <c r="AF1407" s="29">
        <v>560079</v>
      </c>
    </row>
    <row r="1408" spans="21:32" x14ac:dyDescent="0.25">
      <c r="U1408" s="1" t="str">
        <f t="shared" si="34"/>
        <v/>
      </c>
      <c r="AE1408" s="29" t="s">
        <v>540</v>
      </c>
      <c r="AF1408" s="29">
        <v>560080</v>
      </c>
    </row>
    <row r="1409" spans="21:32" x14ac:dyDescent="0.25">
      <c r="U1409" s="1" t="str">
        <f t="shared" si="34"/>
        <v/>
      </c>
      <c r="AE1409" s="29" t="s">
        <v>543</v>
      </c>
      <c r="AF1409" s="29">
        <v>560081</v>
      </c>
    </row>
    <row r="1410" spans="21:32" x14ac:dyDescent="0.25">
      <c r="U1410" s="1" t="str">
        <f t="shared" si="34"/>
        <v/>
      </c>
      <c r="AE1410" s="29" t="s">
        <v>544</v>
      </c>
      <c r="AF1410" s="29">
        <v>560082</v>
      </c>
    </row>
    <row r="1411" spans="21:32" x14ac:dyDescent="0.25">
      <c r="U1411" s="1" t="str">
        <f t="shared" si="34"/>
        <v/>
      </c>
      <c r="AE1411" s="29" t="s">
        <v>2723</v>
      </c>
      <c r="AF1411" s="29">
        <v>560094</v>
      </c>
    </row>
    <row r="1412" spans="21:32" x14ac:dyDescent="0.25">
      <c r="U1412" s="1" t="str">
        <f t="shared" si="34"/>
        <v/>
      </c>
      <c r="AE1412" s="29" t="s">
        <v>1014</v>
      </c>
      <c r="AF1412" s="29">
        <v>560085</v>
      </c>
    </row>
    <row r="1413" spans="21:32" x14ac:dyDescent="0.25">
      <c r="U1413" s="1" t="str">
        <f t="shared" si="34"/>
        <v/>
      </c>
      <c r="AE1413" s="29" t="s">
        <v>824</v>
      </c>
      <c r="AF1413" s="29">
        <v>560084</v>
      </c>
    </row>
    <row r="1414" spans="21:32" x14ac:dyDescent="0.25">
      <c r="U1414" s="1" t="str">
        <f t="shared" si="34"/>
        <v/>
      </c>
      <c r="AE1414" s="29" t="s">
        <v>546</v>
      </c>
      <c r="AF1414" s="29">
        <v>560083</v>
      </c>
    </row>
    <row r="1415" spans="21:32" x14ac:dyDescent="0.25">
      <c r="U1415" s="1" t="str">
        <f t="shared" si="34"/>
        <v/>
      </c>
      <c r="AE1415" s="29" t="s">
        <v>2534</v>
      </c>
      <c r="AF1415" s="29">
        <v>560093</v>
      </c>
    </row>
    <row r="1416" spans="21:32" x14ac:dyDescent="0.25">
      <c r="U1416" s="1" t="str">
        <f t="shared" si="34"/>
        <v/>
      </c>
      <c r="AE1416" s="29" t="s">
        <v>2344</v>
      </c>
      <c r="AF1416" s="29">
        <v>560092</v>
      </c>
    </row>
    <row r="1417" spans="21:32" x14ac:dyDescent="0.25">
      <c r="U1417" s="1" t="str">
        <f t="shared" si="34"/>
        <v/>
      </c>
      <c r="AE1417" s="29" t="s">
        <v>2154</v>
      </c>
      <c r="AF1417" s="29">
        <v>560091</v>
      </c>
    </row>
    <row r="1418" spans="21:32" x14ac:dyDescent="0.25">
      <c r="U1418" s="1" t="str">
        <f t="shared" si="34"/>
        <v/>
      </c>
      <c r="AE1418" s="29" t="s">
        <v>1964</v>
      </c>
      <c r="AF1418" s="29">
        <v>560090</v>
      </c>
    </row>
    <row r="1419" spans="21:32" x14ac:dyDescent="0.25">
      <c r="U1419" s="1" t="str">
        <f t="shared" si="34"/>
        <v/>
      </c>
      <c r="AE1419" s="29" t="s">
        <v>1774</v>
      </c>
      <c r="AF1419" s="29">
        <v>560089</v>
      </c>
    </row>
    <row r="1420" spans="21:32" x14ac:dyDescent="0.25">
      <c r="U1420" s="1" t="str">
        <f t="shared" si="34"/>
        <v/>
      </c>
      <c r="AE1420" s="29" t="s">
        <v>1584</v>
      </c>
      <c r="AF1420" s="29">
        <v>560088</v>
      </c>
    </row>
    <row r="1421" spans="21:32" x14ac:dyDescent="0.25">
      <c r="U1421" s="1" t="str">
        <f t="shared" si="34"/>
        <v/>
      </c>
      <c r="AE1421" s="29" t="s">
        <v>1394</v>
      </c>
      <c r="AF1421" s="29">
        <v>560087</v>
      </c>
    </row>
    <row r="1422" spans="21:32" x14ac:dyDescent="0.25">
      <c r="U1422" s="1" t="str">
        <f t="shared" si="34"/>
        <v/>
      </c>
      <c r="AE1422" s="29" t="s">
        <v>1204</v>
      </c>
      <c r="AF1422" s="29">
        <v>560086</v>
      </c>
    </row>
    <row r="1423" spans="21:32" x14ac:dyDescent="0.25">
      <c r="U1423" s="1" t="str">
        <f t="shared" si="34"/>
        <v/>
      </c>
      <c r="AE1423" s="29" t="s">
        <v>2724</v>
      </c>
      <c r="AF1423" s="29">
        <v>560106</v>
      </c>
    </row>
    <row r="1424" spans="21:32" x14ac:dyDescent="0.25">
      <c r="U1424" s="1" t="str">
        <f t="shared" si="34"/>
        <v/>
      </c>
      <c r="AE1424" s="29" t="s">
        <v>1015</v>
      </c>
      <c r="AF1424" s="29">
        <v>560097</v>
      </c>
    </row>
    <row r="1425" spans="21:32" x14ac:dyDescent="0.25">
      <c r="U1425" s="1" t="str">
        <f t="shared" si="34"/>
        <v/>
      </c>
      <c r="AE1425" s="29" t="s">
        <v>825</v>
      </c>
      <c r="AF1425" s="29">
        <v>560096</v>
      </c>
    </row>
    <row r="1426" spans="21:32" x14ac:dyDescent="0.25">
      <c r="U1426" s="1" t="str">
        <f t="shared" si="34"/>
        <v/>
      </c>
      <c r="AE1426" s="29" t="s">
        <v>548</v>
      </c>
      <c r="AF1426" s="29">
        <v>560095</v>
      </c>
    </row>
    <row r="1427" spans="21:32" x14ac:dyDescent="0.25">
      <c r="U1427" s="1" t="str">
        <f t="shared" si="34"/>
        <v/>
      </c>
      <c r="AE1427" s="29" t="s">
        <v>2535</v>
      </c>
      <c r="AF1427" s="29">
        <v>560105</v>
      </c>
    </row>
    <row r="1428" spans="21:32" x14ac:dyDescent="0.25">
      <c r="U1428" s="1" t="str">
        <f t="shared" si="34"/>
        <v/>
      </c>
      <c r="AE1428" s="29" t="s">
        <v>2345</v>
      </c>
      <c r="AF1428" s="29">
        <v>560104</v>
      </c>
    </row>
    <row r="1429" spans="21:32" x14ac:dyDescent="0.25">
      <c r="U1429" s="1" t="str">
        <f t="shared" si="34"/>
        <v/>
      </c>
      <c r="AE1429" s="29" t="s">
        <v>2155</v>
      </c>
      <c r="AF1429" s="29">
        <v>560103</v>
      </c>
    </row>
    <row r="1430" spans="21:32" x14ac:dyDescent="0.25">
      <c r="U1430" s="1" t="str">
        <f t="shared" si="34"/>
        <v/>
      </c>
      <c r="AE1430" s="29" t="s">
        <v>1965</v>
      </c>
      <c r="AF1430" s="29">
        <v>560102</v>
      </c>
    </row>
    <row r="1431" spans="21:32" x14ac:dyDescent="0.25">
      <c r="U1431" s="1" t="str">
        <f t="shared" si="34"/>
        <v/>
      </c>
      <c r="AE1431" s="29" t="s">
        <v>1775</v>
      </c>
      <c r="AF1431" s="29">
        <v>560101</v>
      </c>
    </row>
    <row r="1432" spans="21:32" x14ac:dyDescent="0.25">
      <c r="U1432" s="1" t="str">
        <f t="shared" si="34"/>
        <v/>
      </c>
      <c r="AE1432" s="29" t="s">
        <v>1585</v>
      </c>
      <c r="AF1432" s="29">
        <v>560100</v>
      </c>
    </row>
    <row r="1433" spans="21:32" x14ac:dyDescent="0.25">
      <c r="U1433" s="1" t="str">
        <f t="shared" si="34"/>
        <v/>
      </c>
      <c r="AE1433" s="29" t="s">
        <v>1395</v>
      </c>
      <c r="AF1433" s="29">
        <v>560099</v>
      </c>
    </row>
    <row r="1434" spans="21:32" x14ac:dyDescent="0.25">
      <c r="U1434" s="1" t="str">
        <f t="shared" si="34"/>
        <v/>
      </c>
      <c r="AE1434" s="29" t="s">
        <v>1205</v>
      </c>
      <c r="AF1434" s="29">
        <v>560098</v>
      </c>
    </row>
    <row r="1435" spans="21:32" x14ac:dyDescent="0.25">
      <c r="U1435" s="1" t="str">
        <f t="shared" si="34"/>
        <v/>
      </c>
      <c r="AE1435" s="29" t="s">
        <v>2725</v>
      </c>
      <c r="AF1435" s="29">
        <v>560118</v>
      </c>
    </row>
    <row r="1436" spans="21:32" x14ac:dyDescent="0.25">
      <c r="U1436" s="1" t="str">
        <f t="shared" si="34"/>
        <v/>
      </c>
      <c r="AE1436" s="29" t="s">
        <v>1016</v>
      </c>
      <c r="AF1436" s="29">
        <v>560109</v>
      </c>
    </row>
    <row r="1437" spans="21:32" x14ac:dyDescent="0.25">
      <c r="U1437" s="1" t="str">
        <f t="shared" ref="U1437:U1500" si="35">IF(S1437=$B$15,T1437,"")</f>
        <v/>
      </c>
      <c r="AE1437" s="29" t="s">
        <v>826</v>
      </c>
      <c r="AF1437" s="29">
        <v>560108</v>
      </c>
    </row>
    <row r="1438" spans="21:32" x14ac:dyDescent="0.25">
      <c r="U1438" s="1" t="str">
        <f t="shared" si="35"/>
        <v/>
      </c>
      <c r="AE1438" s="29" t="s">
        <v>550</v>
      </c>
      <c r="AF1438" s="29">
        <v>560107</v>
      </c>
    </row>
    <row r="1439" spans="21:32" x14ac:dyDescent="0.25">
      <c r="U1439" s="1" t="str">
        <f t="shared" si="35"/>
        <v/>
      </c>
      <c r="AE1439" s="29" t="s">
        <v>2536</v>
      </c>
      <c r="AF1439" s="29">
        <v>560117</v>
      </c>
    </row>
    <row r="1440" spans="21:32" x14ac:dyDescent="0.25">
      <c r="U1440" s="1" t="str">
        <f t="shared" si="35"/>
        <v/>
      </c>
      <c r="AE1440" s="29" t="s">
        <v>2346</v>
      </c>
      <c r="AF1440" s="29">
        <v>560116</v>
      </c>
    </row>
    <row r="1441" spans="21:32" x14ac:dyDescent="0.25">
      <c r="U1441" s="1" t="str">
        <f t="shared" si="35"/>
        <v/>
      </c>
      <c r="AE1441" s="29" t="s">
        <v>2156</v>
      </c>
      <c r="AF1441" s="29">
        <v>560115</v>
      </c>
    </row>
    <row r="1442" spans="21:32" x14ac:dyDescent="0.25">
      <c r="U1442" s="1" t="str">
        <f t="shared" si="35"/>
        <v/>
      </c>
      <c r="AE1442" s="29" t="s">
        <v>1966</v>
      </c>
      <c r="AF1442" s="29">
        <v>560114</v>
      </c>
    </row>
    <row r="1443" spans="21:32" x14ac:dyDescent="0.25">
      <c r="U1443" s="1" t="str">
        <f t="shared" si="35"/>
        <v/>
      </c>
      <c r="AE1443" s="29" t="s">
        <v>1776</v>
      </c>
      <c r="AF1443" s="29">
        <v>560113</v>
      </c>
    </row>
    <row r="1444" spans="21:32" x14ac:dyDescent="0.25">
      <c r="U1444" s="1" t="str">
        <f t="shared" si="35"/>
        <v/>
      </c>
      <c r="AE1444" s="29" t="s">
        <v>1586</v>
      </c>
      <c r="AF1444" s="29">
        <v>560112</v>
      </c>
    </row>
    <row r="1445" spans="21:32" x14ac:dyDescent="0.25">
      <c r="U1445" s="1" t="str">
        <f t="shared" si="35"/>
        <v/>
      </c>
      <c r="AE1445" s="29" t="s">
        <v>1396</v>
      </c>
      <c r="AF1445" s="29">
        <v>560111</v>
      </c>
    </row>
    <row r="1446" spans="21:32" x14ac:dyDescent="0.25">
      <c r="U1446" s="1" t="str">
        <f t="shared" si="35"/>
        <v/>
      </c>
      <c r="AE1446" s="29" t="s">
        <v>1206</v>
      </c>
      <c r="AF1446" s="29">
        <v>560110</v>
      </c>
    </row>
    <row r="1447" spans="21:32" x14ac:dyDescent="0.25">
      <c r="U1447" s="1" t="str">
        <f t="shared" si="35"/>
        <v/>
      </c>
      <c r="AE1447" s="29" t="s">
        <v>2726</v>
      </c>
      <c r="AF1447" s="29">
        <v>560130</v>
      </c>
    </row>
    <row r="1448" spans="21:32" x14ac:dyDescent="0.25">
      <c r="U1448" s="1" t="str">
        <f t="shared" si="35"/>
        <v/>
      </c>
      <c r="AE1448" s="29" t="s">
        <v>1017</v>
      </c>
      <c r="AF1448" s="29">
        <v>560121</v>
      </c>
    </row>
    <row r="1449" spans="21:32" x14ac:dyDescent="0.25">
      <c r="U1449" s="1" t="str">
        <f t="shared" si="35"/>
        <v/>
      </c>
      <c r="AE1449" s="29" t="s">
        <v>827</v>
      </c>
      <c r="AF1449" s="29">
        <v>560120</v>
      </c>
    </row>
    <row r="1450" spans="21:32" x14ac:dyDescent="0.25">
      <c r="U1450" s="1" t="str">
        <f t="shared" si="35"/>
        <v/>
      </c>
      <c r="AE1450" s="29" t="s">
        <v>552</v>
      </c>
      <c r="AF1450" s="29">
        <v>560119</v>
      </c>
    </row>
    <row r="1451" spans="21:32" x14ac:dyDescent="0.25">
      <c r="U1451" s="1" t="str">
        <f t="shared" si="35"/>
        <v/>
      </c>
      <c r="AE1451" s="29" t="s">
        <v>2537</v>
      </c>
      <c r="AF1451" s="29">
        <v>560129</v>
      </c>
    </row>
    <row r="1452" spans="21:32" x14ac:dyDescent="0.25">
      <c r="U1452" s="1" t="str">
        <f t="shared" si="35"/>
        <v/>
      </c>
      <c r="AE1452" s="29" t="s">
        <v>2347</v>
      </c>
      <c r="AF1452" s="29">
        <v>560128</v>
      </c>
    </row>
    <row r="1453" spans="21:32" x14ac:dyDescent="0.25">
      <c r="U1453" s="1" t="str">
        <f t="shared" si="35"/>
        <v/>
      </c>
      <c r="AE1453" s="29" t="s">
        <v>2157</v>
      </c>
      <c r="AF1453" s="29">
        <v>560127</v>
      </c>
    </row>
    <row r="1454" spans="21:32" x14ac:dyDescent="0.25">
      <c r="U1454" s="1" t="str">
        <f t="shared" si="35"/>
        <v/>
      </c>
      <c r="AE1454" s="29" t="s">
        <v>1967</v>
      </c>
      <c r="AF1454" s="29">
        <v>560126</v>
      </c>
    </row>
    <row r="1455" spans="21:32" x14ac:dyDescent="0.25">
      <c r="U1455" s="1" t="str">
        <f t="shared" si="35"/>
        <v/>
      </c>
      <c r="AE1455" s="29" t="s">
        <v>1777</v>
      </c>
      <c r="AF1455" s="29">
        <v>560125</v>
      </c>
    </row>
    <row r="1456" spans="21:32" x14ac:dyDescent="0.25">
      <c r="U1456" s="1" t="str">
        <f t="shared" si="35"/>
        <v/>
      </c>
      <c r="AE1456" s="29" t="s">
        <v>1587</v>
      </c>
      <c r="AF1456" s="29">
        <v>560124</v>
      </c>
    </row>
    <row r="1457" spans="21:32" x14ac:dyDescent="0.25">
      <c r="U1457" s="1" t="str">
        <f t="shared" si="35"/>
        <v/>
      </c>
      <c r="AE1457" s="29" t="s">
        <v>1397</v>
      </c>
      <c r="AF1457" s="29">
        <v>560123</v>
      </c>
    </row>
    <row r="1458" spans="21:32" x14ac:dyDescent="0.25">
      <c r="U1458" s="1" t="str">
        <f t="shared" si="35"/>
        <v/>
      </c>
      <c r="AE1458" s="29" t="s">
        <v>1207</v>
      </c>
      <c r="AF1458" s="29">
        <v>560122</v>
      </c>
    </row>
    <row r="1459" spans="21:32" x14ac:dyDescent="0.25">
      <c r="U1459" s="1" t="str">
        <f t="shared" si="35"/>
        <v/>
      </c>
      <c r="AE1459" s="29" t="s">
        <v>547</v>
      </c>
      <c r="AF1459" s="29">
        <v>560131</v>
      </c>
    </row>
    <row r="1460" spans="21:32" x14ac:dyDescent="0.25">
      <c r="U1460" s="1" t="str">
        <f t="shared" si="35"/>
        <v/>
      </c>
      <c r="AE1460" s="29" t="s">
        <v>549</v>
      </c>
      <c r="AF1460" s="29">
        <v>560132</v>
      </c>
    </row>
    <row r="1461" spans="21:32" x14ac:dyDescent="0.25">
      <c r="U1461" s="1" t="str">
        <f t="shared" si="35"/>
        <v/>
      </c>
      <c r="AE1461" s="29" t="s">
        <v>551</v>
      </c>
      <c r="AF1461" s="29">
        <v>560133</v>
      </c>
    </row>
    <row r="1462" spans="21:32" x14ac:dyDescent="0.25">
      <c r="U1462" s="1" t="str">
        <f t="shared" si="35"/>
        <v/>
      </c>
      <c r="AE1462" s="29" t="s">
        <v>553</v>
      </c>
      <c r="AF1462" s="29">
        <v>560134</v>
      </c>
    </row>
    <row r="1463" spans="21:32" x14ac:dyDescent="0.25">
      <c r="U1463" s="1" t="str">
        <f t="shared" si="35"/>
        <v/>
      </c>
      <c r="AE1463" s="29" t="s">
        <v>2727</v>
      </c>
      <c r="AF1463" s="29">
        <v>523185</v>
      </c>
    </row>
    <row r="1464" spans="21:32" x14ac:dyDescent="0.25">
      <c r="U1464" s="1" t="str">
        <f t="shared" si="35"/>
        <v/>
      </c>
      <c r="AE1464" s="29" t="s">
        <v>1018</v>
      </c>
      <c r="AF1464" s="29">
        <v>523176</v>
      </c>
    </row>
    <row r="1465" spans="21:32" x14ac:dyDescent="0.25">
      <c r="U1465" s="1" t="str">
        <f t="shared" si="35"/>
        <v/>
      </c>
      <c r="AE1465" s="29" t="s">
        <v>828</v>
      </c>
      <c r="AF1465" s="29">
        <v>523175</v>
      </c>
    </row>
    <row r="1466" spans="21:32" x14ac:dyDescent="0.25">
      <c r="U1466" s="1" t="str">
        <f t="shared" si="35"/>
        <v/>
      </c>
      <c r="AE1466" s="29" t="s">
        <v>554</v>
      </c>
      <c r="AF1466" s="29">
        <v>523174</v>
      </c>
    </row>
    <row r="1467" spans="21:32" x14ac:dyDescent="0.25">
      <c r="U1467" s="1" t="str">
        <f t="shared" si="35"/>
        <v/>
      </c>
      <c r="AE1467" s="29" t="s">
        <v>2538</v>
      </c>
      <c r="AF1467" s="29">
        <v>523184</v>
      </c>
    </row>
    <row r="1468" spans="21:32" x14ac:dyDescent="0.25">
      <c r="U1468" s="1" t="str">
        <f t="shared" si="35"/>
        <v/>
      </c>
      <c r="AE1468" s="29" t="s">
        <v>2348</v>
      </c>
      <c r="AF1468" s="29">
        <v>523183</v>
      </c>
    </row>
    <row r="1469" spans="21:32" x14ac:dyDescent="0.25">
      <c r="U1469" s="1" t="str">
        <f t="shared" si="35"/>
        <v/>
      </c>
      <c r="AE1469" s="29" t="s">
        <v>2158</v>
      </c>
      <c r="AF1469" s="29">
        <v>523182</v>
      </c>
    </row>
    <row r="1470" spans="21:32" x14ac:dyDescent="0.25">
      <c r="U1470" s="1" t="str">
        <f t="shared" si="35"/>
        <v/>
      </c>
      <c r="AE1470" s="30" t="s">
        <v>1968</v>
      </c>
      <c r="AF1470" s="30">
        <v>523181</v>
      </c>
    </row>
    <row r="1471" spans="21:32" x14ac:dyDescent="0.25">
      <c r="U1471" s="1" t="str">
        <f t="shared" si="35"/>
        <v/>
      </c>
      <c r="AE1471" s="29" t="s">
        <v>1778</v>
      </c>
      <c r="AF1471" s="29">
        <v>523180</v>
      </c>
    </row>
    <row r="1472" spans="21:32" x14ac:dyDescent="0.25">
      <c r="U1472" s="1" t="str">
        <f t="shared" si="35"/>
        <v/>
      </c>
      <c r="AE1472" s="29" t="s">
        <v>1588</v>
      </c>
      <c r="AF1472" s="29">
        <v>523179</v>
      </c>
    </row>
    <row r="1473" spans="21:32" x14ac:dyDescent="0.25">
      <c r="U1473" s="1" t="str">
        <f t="shared" si="35"/>
        <v/>
      </c>
      <c r="AE1473" s="29" t="s">
        <v>1398</v>
      </c>
      <c r="AF1473" s="29">
        <v>523178</v>
      </c>
    </row>
    <row r="1474" spans="21:32" x14ac:dyDescent="0.25">
      <c r="U1474" s="1" t="str">
        <f t="shared" si="35"/>
        <v/>
      </c>
      <c r="AE1474" s="29" t="s">
        <v>1208</v>
      </c>
      <c r="AF1474" s="29">
        <v>523177</v>
      </c>
    </row>
    <row r="1475" spans="21:32" x14ac:dyDescent="0.25">
      <c r="U1475" s="1" t="str">
        <f t="shared" si="35"/>
        <v/>
      </c>
      <c r="AE1475" s="29" t="s">
        <v>2728</v>
      </c>
      <c r="AF1475" s="29">
        <v>523197</v>
      </c>
    </row>
    <row r="1476" spans="21:32" x14ac:dyDescent="0.25">
      <c r="U1476" s="1" t="str">
        <f t="shared" si="35"/>
        <v/>
      </c>
      <c r="AE1476" s="29" t="s">
        <v>1019</v>
      </c>
      <c r="AF1476" s="29">
        <v>523188</v>
      </c>
    </row>
    <row r="1477" spans="21:32" x14ac:dyDescent="0.25">
      <c r="U1477" s="1" t="str">
        <f t="shared" si="35"/>
        <v/>
      </c>
      <c r="AE1477" s="29" t="s">
        <v>829</v>
      </c>
      <c r="AF1477" s="29">
        <v>523187</v>
      </c>
    </row>
    <row r="1478" spans="21:32" x14ac:dyDescent="0.25">
      <c r="U1478" s="1" t="str">
        <f t="shared" si="35"/>
        <v/>
      </c>
      <c r="AE1478" s="29" t="s">
        <v>556</v>
      </c>
      <c r="AF1478" s="29">
        <v>523186</v>
      </c>
    </row>
    <row r="1479" spans="21:32" x14ac:dyDescent="0.25">
      <c r="U1479" s="1" t="str">
        <f t="shared" si="35"/>
        <v/>
      </c>
      <c r="AE1479" s="29" t="s">
        <v>2539</v>
      </c>
      <c r="AF1479" s="29">
        <v>523196</v>
      </c>
    </row>
    <row r="1480" spans="21:32" x14ac:dyDescent="0.25">
      <c r="U1480" s="1" t="str">
        <f t="shared" si="35"/>
        <v/>
      </c>
      <c r="AE1480" s="29" t="s">
        <v>2349</v>
      </c>
      <c r="AF1480" s="29">
        <v>523195</v>
      </c>
    </row>
    <row r="1481" spans="21:32" x14ac:dyDescent="0.25">
      <c r="U1481" s="1" t="str">
        <f t="shared" si="35"/>
        <v/>
      </c>
      <c r="AE1481" s="29" t="s">
        <v>2159</v>
      </c>
      <c r="AF1481" s="29">
        <v>523194</v>
      </c>
    </row>
    <row r="1482" spans="21:32" x14ac:dyDescent="0.25">
      <c r="U1482" s="1" t="str">
        <f t="shared" si="35"/>
        <v/>
      </c>
      <c r="AE1482" s="29" t="s">
        <v>1969</v>
      </c>
      <c r="AF1482" s="29">
        <v>523193</v>
      </c>
    </row>
    <row r="1483" spans="21:32" x14ac:dyDescent="0.25">
      <c r="U1483" s="1" t="str">
        <f t="shared" si="35"/>
        <v/>
      </c>
      <c r="AE1483" s="29" t="s">
        <v>1779</v>
      </c>
      <c r="AF1483" s="29">
        <v>523192</v>
      </c>
    </row>
    <row r="1484" spans="21:32" x14ac:dyDescent="0.25">
      <c r="U1484" s="1" t="str">
        <f t="shared" si="35"/>
        <v/>
      </c>
      <c r="AE1484" s="29" t="s">
        <v>1589</v>
      </c>
      <c r="AF1484" s="29">
        <v>523191</v>
      </c>
    </row>
    <row r="1485" spans="21:32" x14ac:dyDescent="0.25">
      <c r="U1485" s="1" t="str">
        <f t="shared" si="35"/>
        <v/>
      </c>
      <c r="AE1485" s="29" t="s">
        <v>1399</v>
      </c>
      <c r="AF1485" s="29">
        <v>523190</v>
      </c>
    </row>
    <row r="1486" spans="21:32" x14ac:dyDescent="0.25">
      <c r="U1486" s="1" t="str">
        <f t="shared" si="35"/>
        <v/>
      </c>
      <c r="AE1486" s="29" t="s">
        <v>1209</v>
      </c>
      <c r="AF1486" s="29">
        <v>523189</v>
      </c>
    </row>
    <row r="1487" spans="21:32" x14ac:dyDescent="0.25">
      <c r="U1487" s="1" t="str">
        <f t="shared" si="35"/>
        <v/>
      </c>
      <c r="AE1487" s="29" t="s">
        <v>2729</v>
      </c>
      <c r="AF1487" s="29">
        <v>523209</v>
      </c>
    </row>
    <row r="1488" spans="21:32" x14ac:dyDescent="0.25">
      <c r="U1488" s="1" t="str">
        <f t="shared" si="35"/>
        <v/>
      </c>
      <c r="AE1488" s="29" t="s">
        <v>1020</v>
      </c>
      <c r="AF1488" s="29">
        <v>523200</v>
      </c>
    </row>
    <row r="1489" spans="21:32" x14ac:dyDescent="0.25">
      <c r="U1489" s="1" t="str">
        <f t="shared" si="35"/>
        <v/>
      </c>
      <c r="AE1489" s="29" t="s">
        <v>830</v>
      </c>
      <c r="AF1489" s="29">
        <v>523199</v>
      </c>
    </row>
    <row r="1490" spans="21:32" x14ac:dyDescent="0.25">
      <c r="U1490" s="1" t="str">
        <f t="shared" si="35"/>
        <v/>
      </c>
      <c r="AE1490" s="29" t="s">
        <v>558</v>
      </c>
      <c r="AF1490" s="29">
        <v>523198</v>
      </c>
    </row>
    <row r="1491" spans="21:32" x14ac:dyDescent="0.25">
      <c r="U1491" s="1" t="str">
        <f t="shared" si="35"/>
        <v/>
      </c>
      <c r="AE1491" s="30" t="s">
        <v>2540</v>
      </c>
      <c r="AF1491" s="30">
        <v>523208</v>
      </c>
    </row>
    <row r="1492" spans="21:32" x14ac:dyDescent="0.25">
      <c r="U1492" s="1" t="str">
        <f t="shared" si="35"/>
        <v/>
      </c>
      <c r="AE1492" s="29" t="s">
        <v>2350</v>
      </c>
      <c r="AF1492" s="29">
        <v>523207</v>
      </c>
    </row>
    <row r="1493" spans="21:32" x14ac:dyDescent="0.25">
      <c r="U1493" s="1" t="str">
        <f t="shared" si="35"/>
        <v/>
      </c>
      <c r="AE1493" s="29" t="s">
        <v>2160</v>
      </c>
      <c r="AF1493" s="29">
        <v>523206</v>
      </c>
    </row>
    <row r="1494" spans="21:32" x14ac:dyDescent="0.25">
      <c r="U1494" s="1" t="str">
        <f t="shared" si="35"/>
        <v/>
      </c>
      <c r="AE1494" s="29" t="s">
        <v>1970</v>
      </c>
      <c r="AF1494" s="29">
        <v>523205</v>
      </c>
    </row>
    <row r="1495" spans="21:32" x14ac:dyDescent="0.25">
      <c r="U1495" s="1" t="str">
        <f t="shared" si="35"/>
        <v/>
      </c>
      <c r="AE1495" s="29" t="s">
        <v>1780</v>
      </c>
      <c r="AF1495" s="29">
        <v>523204</v>
      </c>
    </row>
    <row r="1496" spans="21:32" x14ac:dyDescent="0.25">
      <c r="U1496" s="1" t="str">
        <f t="shared" si="35"/>
        <v/>
      </c>
      <c r="AE1496" s="29" t="s">
        <v>1590</v>
      </c>
      <c r="AF1496" s="29">
        <v>523203</v>
      </c>
    </row>
    <row r="1497" spans="21:32" x14ac:dyDescent="0.25">
      <c r="U1497" s="1" t="str">
        <f t="shared" si="35"/>
        <v/>
      </c>
      <c r="AE1497" s="29" t="s">
        <v>1400</v>
      </c>
      <c r="AF1497" s="29">
        <v>523202</v>
      </c>
    </row>
    <row r="1498" spans="21:32" x14ac:dyDescent="0.25">
      <c r="U1498" s="1" t="str">
        <f t="shared" si="35"/>
        <v/>
      </c>
      <c r="AE1498" s="29" t="s">
        <v>1210</v>
      </c>
      <c r="AF1498" s="29">
        <v>523201</v>
      </c>
    </row>
    <row r="1499" spans="21:32" x14ac:dyDescent="0.25">
      <c r="U1499" s="1" t="str">
        <f t="shared" si="35"/>
        <v/>
      </c>
      <c r="AE1499" s="29" t="s">
        <v>2730</v>
      </c>
      <c r="AF1499" s="29">
        <v>523221</v>
      </c>
    </row>
    <row r="1500" spans="21:32" x14ac:dyDescent="0.25">
      <c r="U1500" s="1" t="str">
        <f t="shared" si="35"/>
        <v/>
      </c>
      <c r="AE1500" s="29" t="s">
        <v>1021</v>
      </c>
      <c r="AF1500" s="29">
        <v>523212</v>
      </c>
    </row>
    <row r="1501" spans="21:32" x14ac:dyDescent="0.25">
      <c r="U1501" s="1" t="str">
        <f t="shared" ref="U1501:U1564" si="36">IF(S1501=$B$15,T1501,"")</f>
        <v/>
      </c>
      <c r="AE1501" s="29" t="s">
        <v>831</v>
      </c>
      <c r="AF1501" s="29">
        <v>523211</v>
      </c>
    </row>
    <row r="1502" spans="21:32" x14ac:dyDescent="0.25">
      <c r="U1502" s="1" t="str">
        <f t="shared" si="36"/>
        <v/>
      </c>
      <c r="AE1502" s="29" t="s">
        <v>560</v>
      </c>
      <c r="AF1502" s="29">
        <v>523210</v>
      </c>
    </row>
    <row r="1503" spans="21:32" x14ac:dyDescent="0.25">
      <c r="U1503" s="1" t="str">
        <f t="shared" si="36"/>
        <v/>
      </c>
      <c r="AE1503" s="29" t="s">
        <v>2541</v>
      </c>
      <c r="AF1503" s="29">
        <v>523220</v>
      </c>
    </row>
    <row r="1504" spans="21:32" x14ac:dyDescent="0.25">
      <c r="U1504" s="1" t="str">
        <f t="shared" si="36"/>
        <v/>
      </c>
      <c r="AE1504" s="29" t="s">
        <v>2351</v>
      </c>
      <c r="AF1504" s="29">
        <v>523219</v>
      </c>
    </row>
    <row r="1505" spans="21:32" x14ac:dyDescent="0.25">
      <c r="U1505" s="1" t="str">
        <f t="shared" si="36"/>
        <v/>
      </c>
      <c r="AE1505" s="29" t="s">
        <v>2161</v>
      </c>
      <c r="AF1505" s="29">
        <v>523218</v>
      </c>
    </row>
    <row r="1506" spans="21:32" x14ac:dyDescent="0.25">
      <c r="U1506" s="1" t="str">
        <f t="shared" si="36"/>
        <v/>
      </c>
      <c r="AE1506" s="29" t="s">
        <v>1971</v>
      </c>
      <c r="AF1506" s="29">
        <v>523217</v>
      </c>
    </row>
    <row r="1507" spans="21:32" x14ac:dyDescent="0.25">
      <c r="U1507" s="1" t="str">
        <f t="shared" si="36"/>
        <v/>
      </c>
      <c r="AE1507" s="29" t="s">
        <v>1781</v>
      </c>
      <c r="AF1507" s="29">
        <v>523216</v>
      </c>
    </row>
    <row r="1508" spans="21:32" x14ac:dyDescent="0.25">
      <c r="U1508" s="1" t="str">
        <f t="shared" si="36"/>
        <v/>
      </c>
      <c r="AE1508" s="29" t="s">
        <v>1591</v>
      </c>
      <c r="AF1508" s="29">
        <v>523215</v>
      </c>
    </row>
    <row r="1509" spans="21:32" x14ac:dyDescent="0.25">
      <c r="U1509" s="1" t="str">
        <f t="shared" si="36"/>
        <v/>
      </c>
      <c r="AE1509" s="29" t="s">
        <v>1401</v>
      </c>
      <c r="AF1509" s="29">
        <v>523214</v>
      </c>
    </row>
    <row r="1510" spans="21:32" x14ac:dyDescent="0.25">
      <c r="U1510" s="1" t="str">
        <f t="shared" si="36"/>
        <v/>
      </c>
      <c r="AE1510" s="29" t="s">
        <v>1211</v>
      </c>
      <c r="AF1510" s="29">
        <v>523213</v>
      </c>
    </row>
    <row r="1511" spans="21:32" x14ac:dyDescent="0.25">
      <c r="U1511" s="1" t="str">
        <f t="shared" si="36"/>
        <v/>
      </c>
      <c r="AE1511" s="29" t="s">
        <v>555</v>
      </c>
      <c r="AF1511" s="29">
        <v>530706</v>
      </c>
    </row>
    <row r="1512" spans="21:32" x14ac:dyDescent="0.25">
      <c r="U1512" s="1" t="str">
        <f t="shared" si="36"/>
        <v/>
      </c>
      <c r="AE1512" s="29" t="s">
        <v>557</v>
      </c>
      <c r="AF1512" s="29">
        <v>530707</v>
      </c>
    </row>
    <row r="1513" spans="21:32" x14ac:dyDescent="0.25">
      <c r="U1513" s="1" t="str">
        <f t="shared" si="36"/>
        <v/>
      </c>
      <c r="AE1513" s="29" t="s">
        <v>559</v>
      </c>
      <c r="AF1513" s="29">
        <v>530708</v>
      </c>
    </row>
    <row r="1514" spans="21:32" x14ac:dyDescent="0.25">
      <c r="U1514" s="1" t="str">
        <f t="shared" si="36"/>
        <v/>
      </c>
      <c r="AE1514" s="29" t="s">
        <v>561</v>
      </c>
      <c r="AF1514" s="29">
        <v>530709</v>
      </c>
    </row>
    <row r="1515" spans="21:32" x14ac:dyDescent="0.25">
      <c r="U1515" s="1" t="str">
        <f t="shared" si="36"/>
        <v/>
      </c>
      <c r="AE1515" s="29" t="s">
        <v>2731</v>
      </c>
      <c r="AF1515" s="29">
        <v>523233</v>
      </c>
    </row>
    <row r="1516" spans="21:32" x14ac:dyDescent="0.25">
      <c r="U1516" s="1" t="str">
        <f t="shared" si="36"/>
        <v/>
      </c>
      <c r="AE1516" s="29" t="s">
        <v>1022</v>
      </c>
      <c r="AF1516" s="29">
        <v>523224</v>
      </c>
    </row>
    <row r="1517" spans="21:32" x14ac:dyDescent="0.25">
      <c r="U1517" s="1" t="str">
        <f t="shared" si="36"/>
        <v/>
      </c>
      <c r="AE1517" s="29" t="s">
        <v>832</v>
      </c>
      <c r="AF1517" s="29">
        <v>523223</v>
      </c>
    </row>
    <row r="1518" spans="21:32" x14ac:dyDescent="0.25">
      <c r="U1518" s="1" t="str">
        <f t="shared" si="36"/>
        <v/>
      </c>
      <c r="AE1518" s="29" t="s">
        <v>562</v>
      </c>
      <c r="AF1518" s="29">
        <v>523222</v>
      </c>
    </row>
    <row r="1519" spans="21:32" x14ac:dyDescent="0.25">
      <c r="U1519" s="1" t="str">
        <f t="shared" si="36"/>
        <v/>
      </c>
      <c r="AE1519" s="29" t="s">
        <v>2542</v>
      </c>
      <c r="AF1519" s="29">
        <v>523232</v>
      </c>
    </row>
    <row r="1520" spans="21:32" x14ac:dyDescent="0.25">
      <c r="U1520" s="1" t="str">
        <f t="shared" si="36"/>
        <v/>
      </c>
      <c r="AE1520" s="29" t="s">
        <v>2352</v>
      </c>
      <c r="AF1520" s="29">
        <v>523231</v>
      </c>
    </row>
    <row r="1521" spans="21:32" x14ac:dyDescent="0.25">
      <c r="U1521" s="1" t="str">
        <f t="shared" si="36"/>
        <v/>
      </c>
      <c r="AE1521" s="29" t="s">
        <v>2162</v>
      </c>
      <c r="AF1521" s="29">
        <v>523230</v>
      </c>
    </row>
    <row r="1522" spans="21:32" x14ac:dyDescent="0.25">
      <c r="U1522" s="1" t="str">
        <f t="shared" si="36"/>
        <v/>
      </c>
      <c r="AE1522" s="29" t="s">
        <v>1972</v>
      </c>
      <c r="AF1522" s="29">
        <v>523229</v>
      </c>
    </row>
    <row r="1523" spans="21:32" x14ac:dyDescent="0.25">
      <c r="U1523" s="1" t="str">
        <f t="shared" si="36"/>
        <v/>
      </c>
      <c r="AE1523" s="29" t="s">
        <v>1782</v>
      </c>
      <c r="AF1523" s="29">
        <v>523228</v>
      </c>
    </row>
    <row r="1524" spans="21:32" x14ac:dyDescent="0.25">
      <c r="U1524" s="1" t="str">
        <f t="shared" si="36"/>
        <v/>
      </c>
      <c r="AE1524" s="29" t="s">
        <v>1592</v>
      </c>
      <c r="AF1524" s="29">
        <v>523227</v>
      </c>
    </row>
    <row r="1525" spans="21:32" x14ac:dyDescent="0.25">
      <c r="U1525" s="1" t="str">
        <f t="shared" si="36"/>
        <v/>
      </c>
      <c r="AE1525" s="29" t="s">
        <v>1402</v>
      </c>
      <c r="AF1525" s="29">
        <v>523226</v>
      </c>
    </row>
    <row r="1526" spans="21:32" x14ac:dyDescent="0.25">
      <c r="U1526" s="1" t="str">
        <f t="shared" si="36"/>
        <v/>
      </c>
      <c r="AE1526" s="29" t="s">
        <v>1212</v>
      </c>
      <c r="AF1526" s="29">
        <v>523225</v>
      </c>
    </row>
    <row r="1527" spans="21:32" x14ac:dyDescent="0.25">
      <c r="U1527" s="1" t="str">
        <f t="shared" si="36"/>
        <v/>
      </c>
      <c r="AE1527" s="29" t="s">
        <v>2732</v>
      </c>
      <c r="AF1527" s="29">
        <v>523245</v>
      </c>
    </row>
    <row r="1528" spans="21:32" x14ac:dyDescent="0.25">
      <c r="U1528" s="1" t="str">
        <f t="shared" si="36"/>
        <v/>
      </c>
      <c r="AE1528" s="29" t="s">
        <v>1023</v>
      </c>
      <c r="AF1528" s="29">
        <v>523236</v>
      </c>
    </row>
    <row r="1529" spans="21:32" x14ac:dyDescent="0.25">
      <c r="U1529" s="1" t="str">
        <f t="shared" si="36"/>
        <v/>
      </c>
      <c r="AE1529" s="29" t="s">
        <v>833</v>
      </c>
      <c r="AF1529" s="29">
        <v>523235</v>
      </c>
    </row>
    <row r="1530" spans="21:32" x14ac:dyDescent="0.25">
      <c r="U1530" s="1" t="str">
        <f t="shared" si="36"/>
        <v/>
      </c>
      <c r="AE1530" s="29" t="s">
        <v>565</v>
      </c>
      <c r="AF1530" s="29">
        <v>523234</v>
      </c>
    </row>
    <row r="1531" spans="21:32" x14ac:dyDescent="0.25">
      <c r="U1531" s="1" t="str">
        <f t="shared" si="36"/>
        <v/>
      </c>
      <c r="AE1531" s="29" t="s">
        <v>2543</v>
      </c>
      <c r="AF1531" s="29">
        <v>523244</v>
      </c>
    </row>
    <row r="1532" spans="21:32" x14ac:dyDescent="0.25">
      <c r="U1532" s="1" t="str">
        <f t="shared" si="36"/>
        <v/>
      </c>
      <c r="AE1532" s="29" t="s">
        <v>2353</v>
      </c>
      <c r="AF1532" s="29">
        <v>523243</v>
      </c>
    </row>
    <row r="1533" spans="21:32" x14ac:dyDescent="0.25">
      <c r="U1533" s="1" t="str">
        <f t="shared" si="36"/>
        <v/>
      </c>
      <c r="AE1533" s="29" t="s">
        <v>2163</v>
      </c>
      <c r="AF1533" s="29">
        <v>523242</v>
      </c>
    </row>
    <row r="1534" spans="21:32" x14ac:dyDescent="0.25">
      <c r="U1534" s="1" t="str">
        <f t="shared" si="36"/>
        <v/>
      </c>
      <c r="AE1534" s="29" t="s">
        <v>1973</v>
      </c>
      <c r="AF1534" s="29">
        <v>523241</v>
      </c>
    </row>
    <row r="1535" spans="21:32" x14ac:dyDescent="0.25">
      <c r="U1535" s="1" t="str">
        <f t="shared" si="36"/>
        <v/>
      </c>
      <c r="AE1535" s="29" t="s">
        <v>1783</v>
      </c>
      <c r="AF1535" s="29">
        <v>523240</v>
      </c>
    </row>
    <row r="1536" spans="21:32" x14ac:dyDescent="0.25">
      <c r="U1536" s="1" t="str">
        <f t="shared" si="36"/>
        <v/>
      </c>
      <c r="AE1536" s="29" t="s">
        <v>1593</v>
      </c>
      <c r="AF1536" s="29">
        <v>523239</v>
      </c>
    </row>
    <row r="1537" spans="21:32" x14ac:dyDescent="0.25">
      <c r="U1537" s="1" t="str">
        <f t="shared" si="36"/>
        <v/>
      </c>
      <c r="AE1537" s="29" t="s">
        <v>1403</v>
      </c>
      <c r="AF1537" s="29">
        <v>523238</v>
      </c>
    </row>
    <row r="1538" spans="21:32" x14ac:dyDescent="0.25">
      <c r="U1538" s="1" t="str">
        <f t="shared" si="36"/>
        <v/>
      </c>
      <c r="AE1538" s="29" t="s">
        <v>1213</v>
      </c>
      <c r="AF1538" s="29">
        <v>523237</v>
      </c>
    </row>
    <row r="1539" spans="21:32" x14ac:dyDescent="0.25">
      <c r="U1539" s="1" t="str">
        <f t="shared" si="36"/>
        <v/>
      </c>
      <c r="AE1539" s="29" t="s">
        <v>2733</v>
      </c>
      <c r="AF1539" s="29">
        <v>523257</v>
      </c>
    </row>
    <row r="1540" spans="21:32" x14ac:dyDescent="0.25">
      <c r="U1540" s="1" t="str">
        <f t="shared" si="36"/>
        <v/>
      </c>
      <c r="AE1540" s="29" t="s">
        <v>1024</v>
      </c>
      <c r="AF1540" s="29">
        <v>523248</v>
      </c>
    </row>
    <row r="1541" spans="21:32" x14ac:dyDescent="0.25">
      <c r="U1541" s="1" t="str">
        <f t="shared" si="36"/>
        <v/>
      </c>
      <c r="AE1541" s="29" t="s">
        <v>834</v>
      </c>
      <c r="AF1541" s="29">
        <v>523247</v>
      </c>
    </row>
    <row r="1542" spans="21:32" x14ac:dyDescent="0.25">
      <c r="U1542" s="1" t="str">
        <f t="shared" si="36"/>
        <v/>
      </c>
      <c r="AE1542" s="29" t="s">
        <v>567</v>
      </c>
      <c r="AF1542" s="29">
        <v>523246</v>
      </c>
    </row>
    <row r="1543" spans="21:32" x14ac:dyDescent="0.25">
      <c r="U1543" s="1" t="str">
        <f t="shared" si="36"/>
        <v/>
      </c>
      <c r="AE1543" s="29" t="s">
        <v>2544</v>
      </c>
      <c r="AF1543" s="29">
        <v>523256</v>
      </c>
    </row>
    <row r="1544" spans="21:32" x14ac:dyDescent="0.25">
      <c r="U1544" s="1" t="str">
        <f t="shared" si="36"/>
        <v/>
      </c>
      <c r="AE1544" s="29" t="s">
        <v>2354</v>
      </c>
      <c r="AF1544" s="29">
        <v>523255</v>
      </c>
    </row>
    <row r="1545" spans="21:32" x14ac:dyDescent="0.25">
      <c r="U1545" s="1" t="str">
        <f t="shared" si="36"/>
        <v/>
      </c>
      <c r="AE1545" s="30" t="s">
        <v>2164</v>
      </c>
      <c r="AF1545" s="30">
        <v>523254</v>
      </c>
    </row>
    <row r="1546" spans="21:32" x14ac:dyDescent="0.25">
      <c r="U1546" s="1" t="str">
        <f t="shared" si="36"/>
        <v/>
      </c>
      <c r="AE1546" s="29" t="s">
        <v>1974</v>
      </c>
      <c r="AF1546" s="29">
        <v>523253</v>
      </c>
    </row>
    <row r="1547" spans="21:32" x14ac:dyDescent="0.25">
      <c r="U1547" s="1" t="str">
        <f t="shared" si="36"/>
        <v/>
      </c>
      <c r="AE1547" s="30" t="s">
        <v>1784</v>
      </c>
      <c r="AF1547" s="30">
        <v>523252</v>
      </c>
    </row>
    <row r="1548" spans="21:32" x14ac:dyDescent="0.25">
      <c r="U1548" s="1" t="str">
        <f t="shared" si="36"/>
        <v/>
      </c>
      <c r="AE1548" s="29" t="s">
        <v>1594</v>
      </c>
      <c r="AF1548" s="29">
        <v>523251</v>
      </c>
    </row>
    <row r="1549" spans="21:32" x14ac:dyDescent="0.25">
      <c r="U1549" s="1" t="str">
        <f t="shared" si="36"/>
        <v/>
      </c>
      <c r="AE1549" s="29" t="s">
        <v>1404</v>
      </c>
      <c r="AF1549" s="29">
        <v>523250</v>
      </c>
    </row>
    <row r="1550" spans="21:32" x14ac:dyDescent="0.25">
      <c r="U1550" s="1" t="str">
        <f t="shared" si="36"/>
        <v/>
      </c>
      <c r="AE1550" s="29" t="s">
        <v>1214</v>
      </c>
      <c r="AF1550" s="29">
        <v>523249</v>
      </c>
    </row>
    <row r="1551" spans="21:32" x14ac:dyDescent="0.25">
      <c r="U1551" s="1" t="str">
        <f t="shared" si="36"/>
        <v/>
      </c>
      <c r="AE1551" s="29" t="s">
        <v>2734</v>
      </c>
      <c r="AF1551" s="29">
        <v>523269</v>
      </c>
    </row>
    <row r="1552" spans="21:32" x14ac:dyDescent="0.25">
      <c r="U1552" s="1" t="str">
        <f t="shared" si="36"/>
        <v/>
      </c>
      <c r="AE1552" s="29" t="s">
        <v>1025</v>
      </c>
      <c r="AF1552" s="29">
        <v>523260</v>
      </c>
    </row>
    <row r="1553" spans="21:32" x14ac:dyDescent="0.25">
      <c r="U1553" s="1" t="str">
        <f t="shared" si="36"/>
        <v/>
      </c>
      <c r="AE1553" s="29" t="s">
        <v>835</v>
      </c>
      <c r="AF1553" s="29">
        <v>523259</v>
      </c>
    </row>
    <row r="1554" spans="21:32" x14ac:dyDescent="0.25">
      <c r="U1554" s="1" t="str">
        <f t="shared" si="36"/>
        <v/>
      </c>
      <c r="AE1554" s="29" t="s">
        <v>568</v>
      </c>
      <c r="AF1554" s="29">
        <v>523258</v>
      </c>
    </row>
    <row r="1555" spans="21:32" x14ac:dyDescent="0.25">
      <c r="U1555" s="1" t="str">
        <f t="shared" si="36"/>
        <v/>
      </c>
      <c r="AE1555" s="29" t="s">
        <v>2545</v>
      </c>
      <c r="AF1555" s="29">
        <v>523268</v>
      </c>
    </row>
    <row r="1556" spans="21:32" x14ac:dyDescent="0.25">
      <c r="U1556" s="1" t="str">
        <f t="shared" si="36"/>
        <v/>
      </c>
      <c r="AE1556" s="29" t="s">
        <v>2355</v>
      </c>
      <c r="AF1556" s="29">
        <v>523267</v>
      </c>
    </row>
    <row r="1557" spans="21:32" x14ac:dyDescent="0.25">
      <c r="U1557" s="1" t="str">
        <f t="shared" si="36"/>
        <v/>
      </c>
      <c r="AE1557" s="29" t="s">
        <v>2165</v>
      </c>
      <c r="AF1557" s="29">
        <v>523266</v>
      </c>
    </row>
    <row r="1558" spans="21:32" x14ac:dyDescent="0.25">
      <c r="U1558" s="1" t="str">
        <f t="shared" si="36"/>
        <v/>
      </c>
      <c r="AE1558" s="29" t="s">
        <v>1975</v>
      </c>
      <c r="AF1558" s="29">
        <v>523265</v>
      </c>
    </row>
    <row r="1559" spans="21:32" x14ac:dyDescent="0.25">
      <c r="U1559" s="1" t="str">
        <f t="shared" si="36"/>
        <v/>
      </c>
      <c r="AE1559" s="29" t="s">
        <v>1785</v>
      </c>
      <c r="AF1559" s="29">
        <v>523264</v>
      </c>
    </row>
    <row r="1560" spans="21:32" x14ac:dyDescent="0.25">
      <c r="U1560" s="1" t="str">
        <f t="shared" si="36"/>
        <v/>
      </c>
      <c r="AE1560" s="29" t="s">
        <v>1595</v>
      </c>
      <c r="AF1560" s="29">
        <v>523263</v>
      </c>
    </row>
    <row r="1561" spans="21:32" x14ac:dyDescent="0.25">
      <c r="U1561" s="1" t="str">
        <f t="shared" si="36"/>
        <v/>
      </c>
      <c r="AE1561" s="29" t="s">
        <v>1405</v>
      </c>
      <c r="AF1561" s="29">
        <v>523262</v>
      </c>
    </row>
    <row r="1562" spans="21:32" x14ac:dyDescent="0.25">
      <c r="U1562" s="1" t="str">
        <f t="shared" si="36"/>
        <v/>
      </c>
      <c r="AE1562" s="29" t="s">
        <v>1215</v>
      </c>
      <c r="AF1562" s="29">
        <v>523261</v>
      </c>
    </row>
    <row r="1563" spans="21:32" x14ac:dyDescent="0.25">
      <c r="U1563" s="1" t="str">
        <f t="shared" si="36"/>
        <v/>
      </c>
      <c r="AE1563" s="29" t="s">
        <v>563</v>
      </c>
      <c r="AF1563" s="29">
        <v>523324</v>
      </c>
    </row>
    <row r="1564" spans="21:32" x14ac:dyDescent="0.25">
      <c r="U1564" s="1" t="str">
        <f t="shared" si="36"/>
        <v/>
      </c>
      <c r="AE1564" s="29" t="s">
        <v>564</v>
      </c>
      <c r="AF1564" s="29">
        <v>523325</v>
      </c>
    </row>
    <row r="1565" spans="21:32" x14ac:dyDescent="0.25">
      <c r="U1565" s="1" t="str">
        <f t="shared" ref="U1565:U1628" si="37">IF(S1565=$B$15,T1565,"")</f>
        <v/>
      </c>
      <c r="AE1565" s="29" t="s">
        <v>566</v>
      </c>
      <c r="AF1565" s="29">
        <v>523326</v>
      </c>
    </row>
    <row r="1566" spans="21:32" x14ac:dyDescent="0.25">
      <c r="U1566" s="1" t="str">
        <f t="shared" si="37"/>
        <v/>
      </c>
      <c r="AE1566" s="29" t="s">
        <v>569</v>
      </c>
      <c r="AF1566" s="29">
        <v>523327</v>
      </c>
    </row>
    <row r="1567" spans="21:32" x14ac:dyDescent="0.25">
      <c r="U1567" s="1" t="str">
        <f t="shared" si="37"/>
        <v/>
      </c>
      <c r="AE1567" s="29" t="s">
        <v>2735</v>
      </c>
      <c r="AF1567" s="29">
        <v>632692</v>
      </c>
    </row>
    <row r="1568" spans="21:32" x14ac:dyDescent="0.25">
      <c r="U1568" s="1" t="str">
        <f t="shared" si="37"/>
        <v/>
      </c>
      <c r="AE1568" s="29" t="s">
        <v>1026</v>
      </c>
      <c r="AF1568" s="29">
        <v>632683</v>
      </c>
    </row>
    <row r="1569" spans="21:32" x14ac:dyDescent="0.25">
      <c r="U1569" s="1" t="str">
        <f t="shared" si="37"/>
        <v/>
      </c>
      <c r="AE1569" s="29" t="s">
        <v>836</v>
      </c>
      <c r="AF1569" s="29">
        <v>632682</v>
      </c>
    </row>
    <row r="1570" spans="21:32" x14ac:dyDescent="0.25">
      <c r="U1570" s="1" t="str">
        <f t="shared" si="37"/>
        <v/>
      </c>
      <c r="AE1570" s="29" t="s">
        <v>570</v>
      </c>
      <c r="AF1570" s="29">
        <v>632681</v>
      </c>
    </row>
    <row r="1571" spans="21:32" x14ac:dyDescent="0.25">
      <c r="U1571" s="1" t="str">
        <f t="shared" si="37"/>
        <v/>
      </c>
      <c r="AE1571" s="29" t="s">
        <v>2546</v>
      </c>
      <c r="AF1571" s="29">
        <v>632691</v>
      </c>
    </row>
    <row r="1572" spans="21:32" x14ac:dyDescent="0.25">
      <c r="U1572" s="1" t="str">
        <f t="shared" si="37"/>
        <v/>
      </c>
      <c r="AE1572" s="29" t="s">
        <v>2356</v>
      </c>
      <c r="AF1572" s="29">
        <v>632690</v>
      </c>
    </row>
    <row r="1573" spans="21:32" x14ac:dyDescent="0.25">
      <c r="U1573" s="1" t="str">
        <f t="shared" si="37"/>
        <v/>
      </c>
      <c r="AE1573" s="29" t="s">
        <v>2166</v>
      </c>
      <c r="AF1573" s="29">
        <v>632689</v>
      </c>
    </row>
    <row r="1574" spans="21:32" x14ac:dyDescent="0.25">
      <c r="U1574" s="1" t="str">
        <f t="shared" si="37"/>
        <v/>
      </c>
      <c r="AE1574" s="29" t="s">
        <v>1976</v>
      </c>
      <c r="AF1574" s="29">
        <v>632688</v>
      </c>
    </row>
    <row r="1575" spans="21:32" x14ac:dyDescent="0.25">
      <c r="U1575" s="1" t="str">
        <f t="shared" si="37"/>
        <v/>
      </c>
      <c r="AE1575" s="29" t="s">
        <v>1786</v>
      </c>
      <c r="AF1575" s="29">
        <v>632687</v>
      </c>
    </row>
    <row r="1576" spans="21:32" x14ac:dyDescent="0.25">
      <c r="U1576" s="1" t="str">
        <f t="shared" si="37"/>
        <v/>
      </c>
      <c r="AE1576" s="29" t="s">
        <v>1596</v>
      </c>
      <c r="AF1576" s="29">
        <v>632686</v>
      </c>
    </row>
    <row r="1577" spans="21:32" x14ac:dyDescent="0.25">
      <c r="U1577" s="1" t="str">
        <f t="shared" si="37"/>
        <v/>
      </c>
      <c r="AE1577" s="29" t="s">
        <v>1406</v>
      </c>
      <c r="AF1577" s="29">
        <v>632685</v>
      </c>
    </row>
    <row r="1578" spans="21:32" x14ac:dyDescent="0.25">
      <c r="U1578" s="1" t="str">
        <f t="shared" si="37"/>
        <v/>
      </c>
      <c r="AE1578" s="29" t="s">
        <v>1216</v>
      </c>
      <c r="AF1578" s="29">
        <v>632684</v>
      </c>
    </row>
    <row r="1579" spans="21:32" x14ac:dyDescent="0.25">
      <c r="U1579" s="1" t="str">
        <f t="shared" si="37"/>
        <v/>
      </c>
      <c r="AE1579" s="29" t="s">
        <v>2736</v>
      </c>
      <c r="AF1579" s="29">
        <v>632704</v>
      </c>
    </row>
    <row r="1580" spans="21:32" x14ac:dyDescent="0.25">
      <c r="U1580" s="1" t="str">
        <f t="shared" si="37"/>
        <v/>
      </c>
      <c r="AE1580" s="29" t="s">
        <v>1027</v>
      </c>
      <c r="AF1580" s="29">
        <v>632695</v>
      </c>
    </row>
    <row r="1581" spans="21:32" x14ac:dyDescent="0.25">
      <c r="U1581" s="1" t="str">
        <f t="shared" si="37"/>
        <v/>
      </c>
      <c r="AE1581" s="29" t="s">
        <v>837</v>
      </c>
      <c r="AF1581" s="29">
        <v>632694</v>
      </c>
    </row>
    <row r="1582" spans="21:32" x14ac:dyDescent="0.25">
      <c r="U1582" s="1" t="str">
        <f t="shared" si="37"/>
        <v/>
      </c>
      <c r="AE1582" s="29" t="s">
        <v>572</v>
      </c>
      <c r="AF1582" s="29">
        <v>632693</v>
      </c>
    </row>
    <row r="1583" spans="21:32" x14ac:dyDescent="0.25">
      <c r="U1583" s="1" t="str">
        <f t="shared" si="37"/>
        <v/>
      </c>
      <c r="AE1583" s="29" t="s">
        <v>2547</v>
      </c>
      <c r="AF1583" s="29">
        <v>632703</v>
      </c>
    </row>
    <row r="1584" spans="21:32" x14ac:dyDescent="0.25">
      <c r="U1584" s="1" t="str">
        <f t="shared" si="37"/>
        <v/>
      </c>
      <c r="AE1584" s="29" t="s">
        <v>2357</v>
      </c>
      <c r="AF1584" s="29">
        <v>632702</v>
      </c>
    </row>
    <row r="1585" spans="21:32" x14ac:dyDescent="0.25">
      <c r="U1585" s="1" t="str">
        <f t="shared" si="37"/>
        <v/>
      </c>
      <c r="AE1585" s="29" t="s">
        <v>2167</v>
      </c>
      <c r="AF1585" s="29">
        <v>632701</v>
      </c>
    </row>
    <row r="1586" spans="21:32" x14ac:dyDescent="0.25">
      <c r="U1586" s="1" t="str">
        <f t="shared" si="37"/>
        <v/>
      </c>
      <c r="AE1586" s="29" t="s">
        <v>1977</v>
      </c>
      <c r="AF1586" s="29">
        <v>632700</v>
      </c>
    </row>
    <row r="1587" spans="21:32" x14ac:dyDescent="0.25">
      <c r="U1587" s="1" t="str">
        <f t="shared" si="37"/>
        <v/>
      </c>
      <c r="AE1587" s="29" t="s">
        <v>1787</v>
      </c>
      <c r="AF1587" s="29">
        <v>632699</v>
      </c>
    </row>
    <row r="1588" spans="21:32" x14ac:dyDescent="0.25">
      <c r="U1588" s="1" t="str">
        <f t="shared" si="37"/>
        <v/>
      </c>
      <c r="AE1588" s="29" t="s">
        <v>1597</v>
      </c>
      <c r="AF1588" s="29">
        <v>632698</v>
      </c>
    </row>
    <row r="1589" spans="21:32" x14ac:dyDescent="0.25">
      <c r="U1589" s="1" t="str">
        <f t="shared" si="37"/>
        <v/>
      </c>
      <c r="AE1589" s="29" t="s">
        <v>1407</v>
      </c>
      <c r="AF1589" s="29">
        <v>632697</v>
      </c>
    </row>
    <row r="1590" spans="21:32" x14ac:dyDescent="0.25">
      <c r="U1590" s="1" t="str">
        <f t="shared" si="37"/>
        <v/>
      </c>
      <c r="AE1590" s="29" t="s">
        <v>1217</v>
      </c>
      <c r="AF1590" s="29">
        <v>632696</v>
      </c>
    </row>
    <row r="1591" spans="21:32" x14ac:dyDescent="0.25">
      <c r="U1591" s="1" t="str">
        <f t="shared" si="37"/>
        <v/>
      </c>
      <c r="AE1591" s="29" t="s">
        <v>2737</v>
      </c>
      <c r="AF1591" s="29">
        <v>632716</v>
      </c>
    </row>
    <row r="1592" spans="21:32" x14ac:dyDescent="0.25">
      <c r="U1592" s="1" t="str">
        <f t="shared" si="37"/>
        <v/>
      </c>
      <c r="AE1592" s="29" t="s">
        <v>1028</v>
      </c>
      <c r="AF1592" s="29">
        <v>632707</v>
      </c>
    </row>
    <row r="1593" spans="21:32" x14ac:dyDescent="0.25">
      <c r="U1593" s="1" t="str">
        <f t="shared" si="37"/>
        <v/>
      </c>
      <c r="AE1593" s="29" t="s">
        <v>838</v>
      </c>
      <c r="AF1593" s="29">
        <v>632706</v>
      </c>
    </row>
    <row r="1594" spans="21:32" x14ac:dyDescent="0.25">
      <c r="U1594" s="1" t="str">
        <f t="shared" si="37"/>
        <v/>
      </c>
      <c r="AE1594" s="29" t="s">
        <v>574</v>
      </c>
      <c r="AF1594" s="29">
        <v>632705</v>
      </c>
    </row>
    <row r="1595" spans="21:32" x14ac:dyDescent="0.25">
      <c r="U1595" s="1" t="str">
        <f t="shared" si="37"/>
        <v/>
      </c>
      <c r="AE1595" s="29" t="s">
        <v>2548</v>
      </c>
      <c r="AF1595" s="29">
        <v>632715</v>
      </c>
    </row>
    <row r="1596" spans="21:32" x14ac:dyDescent="0.25">
      <c r="U1596" s="1" t="str">
        <f t="shared" si="37"/>
        <v/>
      </c>
      <c r="AE1596" s="29" t="s">
        <v>2358</v>
      </c>
      <c r="AF1596" s="29">
        <v>632714</v>
      </c>
    </row>
    <row r="1597" spans="21:32" x14ac:dyDescent="0.25">
      <c r="U1597" s="1" t="str">
        <f t="shared" si="37"/>
        <v/>
      </c>
      <c r="AE1597" s="29" t="s">
        <v>2168</v>
      </c>
      <c r="AF1597" s="29">
        <v>632713</v>
      </c>
    </row>
    <row r="1598" spans="21:32" x14ac:dyDescent="0.25">
      <c r="U1598" s="1" t="str">
        <f t="shared" si="37"/>
        <v/>
      </c>
      <c r="AE1598" s="29" t="s">
        <v>1978</v>
      </c>
      <c r="AF1598" s="29">
        <v>632712</v>
      </c>
    </row>
    <row r="1599" spans="21:32" x14ac:dyDescent="0.25">
      <c r="U1599" s="1" t="str">
        <f t="shared" si="37"/>
        <v/>
      </c>
      <c r="AE1599" s="29" t="s">
        <v>1788</v>
      </c>
      <c r="AF1599" s="29">
        <v>632711</v>
      </c>
    </row>
    <row r="1600" spans="21:32" x14ac:dyDescent="0.25">
      <c r="U1600" s="1" t="str">
        <f t="shared" si="37"/>
        <v/>
      </c>
      <c r="AE1600" s="29" t="s">
        <v>1598</v>
      </c>
      <c r="AF1600" s="29">
        <v>632710</v>
      </c>
    </row>
    <row r="1601" spans="21:32" x14ac:dyDescent="0.25">
      <c r="U1601" s="1" t="str">
        <f t="shared" si="37"/>
        <v/>
      </c>
      <c r="AE1601" s="29" t="s">
        <v>1408</v>
      </c>
      <c r="AF1601" s="29">
        <v>632709</v>
      </c>
    </row>
    <row r="1602" spans="21:32" x14ac:dyDescent="0.25">
      <c r="U1602" s="1" t="str">
        <f t="shared" si="37"/>
        <v/>
      </c>
      <c r="AE1602" s="29" t="s">
        <v>1218</v>
      </c>
      <c r="AF1602" s="29">
        <v>632708</v>
      </c>
    </row>
    <row r="1603" spans="21:32" x14ac:dyDescent="0.25">
      <c r="U1603" s="1" t="str">
        <f t="shared" si="37"/>
        <v/>
      </c>
      <c r="AE1603" s="29" t="s">
        <v>2738</v>
      </c>
      <c r="AF1603" s="29">
        <v>632728</v>
      </c>
    </row>
    <row r="1604" spans="21:32" x14ac:dyDescent="0.25">
      <c r="U1604" s="1" t="str">
        <f t="shared" si="37"/>
        <v/>
      </c>
      <c r="AE1604" s="29" t="s">
        <v>1029</v>
      </c>
      <c r="AF1604" s="29">
        <v>632719</v>
      </c>
    </row>
    <row r="1605" spans="21:32" x14ac:dyDescent="0.25">
      <c r="U1605" s="1" t="str">
        <f t="shared" si="37"/>
        <v/>
      </c>
      <c r="AE1605" s="29" t="s">
        <v>839</v>
      </c>
      <c r="AF1605" s="29">
        <v>632718</v>
      </c>
    </row>
    <row r="1606" spans="21:32" x14ac:dyDescent="0.25">
      <c r="U1606" s="1" t="str">
        <f t="shared" si="37"/>
        <v/>
      </c>
      <c r="AE1606" s="29" t="s">
        <v>576</v>
      </c>
      <c r="AF1606" s="29">
        <v>632717</v>
      </c>
    </row>
    <row r="1607" spans="21:32" x14ac:dyDescent="0.25">
      <c r="U1607" s="1" t="str">
        <f t="shared" si="37"/>
        <v/>
      </c>
      <c r="AE1607" s="29" t="s">
        <v>2549</v>
      </c>
      <c r="AF1607" s="29">
        <v>632727</v>
      </c>
    </row>
    <row r="1608" spans="21:32" x14ac:dyDescent="0.25">
      <c r="U1608" s="1" t="str">
        <f t="shared" si="37"/>
        <v/>
      </c>
      <c r="AE1608" s="29" t="s">
        <v>2359</v>
      </c>
      <c r="AF1608" s="29">
        <v>632726</v>
      </c>
    </row>
    <row r="1609" spans="21:32" x14ac:dyDescent="0.25">
      <c r="U1609" s="1" t="str">
        <f t="shared" si="37"/>
        <v/>
      </c>
      <c r="AE1609" s="29" t="s">
        <v>2169</v>
      </c>
      <c r="AF1609" s="29">
        <v>632725</v>
      </c>
    </row>
    <row r="1610" spans="21:32" x14ac:dyDescent="0.25">
      <c r="U1610" s="1" t="str">
        <f t="shared" si="37"/>
        <v/>
      </c>
      <c r="AE1610" s="29" t="s">
        <v>1979</v>
      </c>
      <c r="AF1610" s="29">
        <v>632724</v>
      </c>
    </row>
    <row r="1611" spans="21:32" x14ac:dyDescent="0.25">
      <c r="U1611" s="1" t="str">
        <f t="shared" si="37"/>
        <v/>
      </c>
      <c r="AE1611" s="29" t="s">
        <v>1789</v>
      </c>
      <c r="AF1611" s="29">
        <v>632723</v>
      </c>
    </row>
    <row r="1612" spans="21:32" x14ac:dyDescent="0.25">
      <c r="U1612" s="1" t="str">
        <f t="shared" si="37"/>
        <v/>
      </c>
      <c r="AE1612" s="29" t="s">
        <v>1599</v>
      </c>
      <c r="AF1612" s="29">
        <v>632722</v>
      </c>
    </row>
    <row r="1613" spans="21:32" x14ac:dyDescent="0.25">
      <c r="U1613" s="1" t="str">
        <f t="shared" si="37"/>
        <v/>
      </c>
      <c r="AE1613" s="29" t="s">
        <v>1409</v>
      </c>
      <c r="AF1613" s="29">
        <v>632721</v>
      </c>
    </row>
    <row r="1614" spans="21:32" x14ac:dyDescent="0.25">
      <c r="U1614" s="1" t="str">
        <f t="shared" si="37"/>
        <v/>
      </c>
      <c r="AE1614" s="29" t="s">
        <v>1219</v>
      </c>
      <c r="AF1614" s="29">
        <v>632720</v>
      </c>
    </row>
    <row r="1615" spans="21:32" x14ac:dyDescent="0.25">
      <c r="U1615" s="1" t="str">
        <f t="shared" si="37"/>
        <v/>
      </c>
      <c r="AE1615" s="29" t="s">
        <v>571</v>
      </c>
      <c r="AF1615" s="29">
        <v>632729</v>
      </c>
    </row>
    <row r="1616" spans="21:32" x14ac:dyDescent="0.25">
      <c r="U1616" s="1" t="str">
        <f t="shared" si="37"/>
        <v/>
      </c>
      <c r="AE1616" s="29" t="s">
        <v>573</v>
      </c>
      <c r="AF1616" s="29">
        <v>632730</v>
      </c>
    </row>
    <row r="1617" spans="21:32" x14ac:dyDescent="0.25">
      <c r="U1617" s="1" t="str">
        <f t="shared" si="37"/>
        <v/>
      </c>
      <c r="AE1617" s="29" t="s">
        <v>575</v>
      </c>
      <c r="AF1617" s="29">
        <v>632731</v>
      </c>
    </row>
    <row r="1618" spans="21:32" x14ac:dyDescent="0.25">
      <c r="U1618" s="1" t="str">
        <f t="shared" si="37"/>
        <v/>
      </c>
      <c r="AE1618" s="30" t="s">
        <v>577</v>
      </c>
      <c r="AF1618" s="30">
        <v>632732</v>
      </c>
    </row>
    <row r="1619" spans="21:32" x14ac:dyDescent="0.25">
      <c r="U1619" s="1" t="str">
        <f t="shared" si="37"/>
        <v/>
      </c>
      <c r="AE1619" s="29" t="s">
        <v>2739</v>
      </c>
      <c r="AF1619" s="29">
        <v>523439</v>
      </c>
    </row>
    <row r="1620" spans="21:32" x14ac:dyDescent="0.25">
      <c r="U1620" s="1" t="str">
        <f t="shared" si="37"/>
        <v/>
      </c>
      <c r="AE1620" s="29" t="s">
        <v>1030</v>
      </c>
      <c r="AF1620" s="29">
        <v>523430</v>
      </c>
    </row>
    <row r="1621" spans="21:32" x14ac:dyDescent="0.25">
      <c r="U1621" s="1" t="str">
        <f t="shared" si="37"/>
        <v/>
      </c>
      <c r="AE1621" s="29" t="s">
        <v>840</v>
      </c>
      <c r="AF1621" s="29">
        <v>523429</v>
      </c>
    </row>
    <row r="1622" spans="21:32" x14ac:dyDescent="0.25">
      <c r="U1622" s="1" t="str">
        <f t="shared" si="37"/>
        <v/>
      </c>
      <c r="AE1622" s="29" t="s">
        <v>579</v>
      </c>
      <c r="AF1622" s="29">
        <v>523428</v>
      </c>
    </row>
    <row r="1623" spans="21:32" x14ac:dyDescent="0.25">
      <c r="U1623" s="1" t="str">
        <f t="shared" si="37"/>
        <v/>
      </c>
      <c r="AE1623" s="29" t="s">
        <v>2550</v>
      </c>
      <c r="AF1623" s="29">
        <v>523438</v>
      </c>
    </row>
    <row r="1624" spans="21:32" x14ac:dyDescent="0.25">
      <c r="U1624" s="1" t="str">
        <f t="shared" si="37"/>
        <v/>
      </c>
      <c r="AE1624" s="29" t="s">
        <v>2360</v>
      </c>
      <c r="AF1624" s="29">
        <v>523437</v>
      </c>
    </row>
    <row r="1625" spans="21:32" x14ac:dyDescent="0.25">
      <c r="U1625" s="1" t="str">
        <f t="shared" si="37"/>
        <v/>
      </c>
      <c r="AE1625" s="29" t="s">
        <v>2170</v>
      </c>
      <c r="AF1625" s="29">
        <v>523436</v>
      </c>
    </row>
    <row r="1626" spans="21:32" x14ac:dyDescent="0.25">
      <c r="U1626" s="1" t="str">
        <f t="shared" si="37"/>
        <v/>
      </c>
      <c r="AE1626" s="30" t="s">
        <v>1980</v>
      </c>
      <c r="AF1626" s="30">
        <v>523435</v>
      </c>
    </row>
    <row r="1627" spans="21:32" x14ac:dyDescent="0.25">
      <c r="U1627" s="1" t="str">
        <f t="shared" si="37"/>
        <v/>
      </c>
      <c r="AE1627" s="29" t="s">
        <v>1790</v>
      </c>
      <c r="AF1627" s="29">
        <v>523434</v>
      </c>
    </row>
    <row r="1628" spans="21:32" x14ac:dyDescent="0.25">
      <c r="U1628" s="1" t="str">
        <f t="shared" si="37"/>
        <v/>
      </c>
      <c r="AE1628" s="29" t="s">
        <v>1600</v>
      </c>
      <c r="AF1628" s="29">
        <v>523433</v>
      </c>
    </row>
    <row r="1629" spans="21:32" x14ac:dyDescent="0.25">
      <c r="U1629" s="1" t="str">
        <f t="shared" ref="U1629:U1692" si="38">IF(S1629=$B$15,T1629,"")</f>
        <v/>
      </c>
      <c r="AE1629" s="29" t="s">
        <v>1410</v>
      </c>
      <c r="AF1629" s="29">
        <v>523432</v>
      </c>
    </row>
    <row r="1630" spans="21:32" x14ac:dyDescent="0.25">
      <c r="U1630" s="1" t="str">
        <f t="shared" si="38"/>
        <v/>
      </c>
      <c r="AE1630" s="29" t="s">
        <v>1220</v>
      </c>
      <c r="AF1630" s="29">
        <v>523431</v>
      </c>
    </row>
    <row r="1631" spans="21:32" x14ac:dyDescent="0.25">
      <c r="U1631" s="1" t="str">
        <f t="shared" si="38"/>
        <v/>
      </c>
      <c r="AE1631" s="29" t="s">
        <v>2740</v>
      </c>
      <c r="AF1631" s="29">
        <v>523451</v>
      </c>
    </row>
    <row r="1632" spans="21:32" x14ac:dyDescent="0.25">
      <c r="U1632" s="1" t="str">
        <f t="shared" si="38"/>
        <v/>
      </c>
      <c r="AE1632" s="29" t="s">
        <v>1031</v>
      </c>
      <c r="AF1632" s="29">
        <v>523442</v>
      </c>
    </row>
    <row r="1633" spans="21:32" x14ac:dyDescent="0.25">
      <c r="U1633" s="1" t="str">
        <f t="shared" si="38"/>
        <v/>
      </c>
      <c r="AE1633" s="29" t="s">
        <v>841</v>
      </c>
      <c r="AF1633" s="29">
        <v>523441</v>
      </c>
    </row>
    <row r="1634" spans="21:32" x14ac:dyDescent="0.25">
      <c r="U1634" s="1" t="str">
        <f t="shared" si="38"/>
        <v/>
      </c>
      <c r="AE1634" s="29" t="s">
        <v>580</v>
      </c>
      <c r="AF1634" s="29">
        <v>523440</v>
      </c>
    </row>
    <row r="1635" spans="21:32" x14ac:dyDescent="0.25">
      <c r="U1635" s="1" t="str">
        <f t="shared" si="38"/>
        <v/>
      </c>
      <c r="AE1635" s="29" t="s">
        <v>2551</v>
      </c>
      <c r="AF1635" s="29">
        <v>523450</v>
      </c>
    </row>
    <row r="1636" spans="21:32" x14ac:dyDescent="0.25">
      <c r="U1636" s="1" t="str">
        <f t="shared" si="38"/>
        <v/>
      </c>
      <c r="AE1636" s="29" t="s">
        <v>2361</v>
      </c>
      <c r="AF1636" s="29">
        <v>523449</v>
      </c>
    </row>
    <row r="1637" spans="21:32" x14ac:dyDescent="0.25">
      <c r="U1637" s="1" t="str">
        <f t="shared" si="38"/>
        <v/>
      </c>
      <c r="AE1637" s="29" t="s">
        <v>2171</v>
      </c>
      <c r="AF1637" s="29">
        <v>523448</v>
      </c>
    </row>
    <row r="1638" spans="21:32" x14ac:dyDescent="0.25">
      <c r="U1638" s="1" t="str">
        <f t="shared" si="38"/>
        <v/>
      </c>
      <c r="AE1638" s="29" t="s">
        <v>1981</v>
      </c>
      <c r="AF1638" s="29">
        <v>523447</v>
      </c>
    </row>
    <row r="1639" spans="21:32" x14ac:dyDescent="0.25">
      <c r="U1639" s="1" t="str">
        <f t="shared" si="38"/>
        <v/>
      </c>
      <c r="AE1639" s="29" t="s">
        <v>1791</v>
      </c>
      <c r="AF1639" s="29">
        <v>523446</v>
      </c>
    </row>
    <row r="1640" spans="21:32" x14ac:dyDescent="0.25">
      <c r="U1640" s="1" t="str">
        <f t="shared" si="38"/>
        <v/>
      </c>
      <c r="AE1640" s="29" t="s">
        <v>1601</v>
      </c>
      <c r="AF1640" s="29">
        <v>523445</v>
      </c>
    </row>
    <row r="1641" spans="21:32" x14ac:dyDescent="0.25">
      <c r="U1641" s="1" t="str">
        <f t="shared" si="38"/>
        <v/>
      </c>
      <c r="AE1641" s="29" t="s">
        <v>1411</v>
      </c>
      <c r="AF1641" s="29">
        <v>523444</v>
      </c>
    </row>
    <row r="1642" spans="21:32" x14ac:dyDescent="0.25">
      <c r="U1642" s="1" t="str">
        <f t="shared" si="38"/>
        <v/>
      </c>
      <c r="AE1642" s="29" t="s">
        <v>1221</v>
      </c>
      <c r="AF1642" s="29">
        <v>523443</v>
      </c>
    </row>
    <row r="1643" spans="21:32" x14ac:dyDescent="0.25">
      <c r="U1643" s="1" t="str">
        <f t="shared" si="38"/>
        <v/>
      </c>
      <c r="AE1643" s="29" t="s">
        <v>2741</v>
      </c>
      <c r="AF1643" s="29">
        <v>523463</v>
      </c>
    </row>
    <row r="1644" spans="21:32" x14ac:dyDescent="0.25">
      <c r="U1644" s="1" t="str">
        <f t="shared" si="38"/>
        <v/>
      </c>
      <c r="AE1644" s="29" t="s">
        <v>1032</v>
      </c>
      <c r="AF1644" s="29">
        <v>523454</v>
      </c>
    </row>
    <row r="1645" spans="21:32" x14ac:dyDescent="0.25">
      <c r="U1645" s="1" t="str">
        <f t="shared" si="38"/>
        <v/>
      </c>
      <c r="AE1645" s="29" t="s">
        <v>842</v>
      </c>
      <c r="AF1645" s="29">
        <v>523453</v>
      </c>
    </row>
    <row r="1646" spans="21:32" x14ac:dyDescent="0.25">
      <c r="U1646" s="1" t="str">
        <f t="shared" si="38"/>
        <v/>
      </c>
      <c r="AE1646" s="29" t="s">
        <v>582</v>
      </c>
      <c r="AF1646" s="29">
        <v>523452</v>
      </c>
    </row>
    <row r="1647" spans="21:32" x14ac:dyDescent="0.25">
      <c r="U1647" s="1" t="str">
        <f t="shared" si="38"/>
        <v/>
      </c>
      <c r="AE1647" s="29" t="s">
        <v>2552</v>
      </c>
      <c r="AF1647" s="29">
        <v>523462</v>
      </c>
    </row>
    <row r="1648" spans="21:32" x14ac:dyDescent="0.25">
      <c r="U1648" s="1" t="str">
        <f t="shared" si="38"/>
        <v/>
      </c>
      <c r="AE1648" s="29" t="s">
        <v>2362</v>
      </c>
      <c r="AF1648" s="29">
        <v>523461</v>
      </c>
    </row>
    <row r="1649" spans="21:32" x14ac:dyDescent="0.25">
      <c r="U1649" s="1" t="str">
        <f t="shared" si="38"/>
        <v/>
      </c>
      <c r="AE1649" s="29" t="s">
        <v>2172</v>
      </c>
      <c r="AF1649" s="29">
        <v>523460</v>
      </c>
    </row>
    <row r="1650" spans="21:32" x14ac:dyDescent="0.25">
      <c r="U1650" s="1" t="str">
        <f t="shared" si="38"/>
        <v/>
      </c>
      <c r="AE1650" s="29" t="s">
        <v>1982</v>
      </c>
      <c r="AF1650" s="29">
        <v>523459</v>
      </c>
    </row>
    <row r="1651" spans="21:32" x14ac:dyDescent="0.25">
      <c r="U1651" s="1" t="str">
        <f t="shared" si="38"/>
        <v/>
      </c>
      <c r="AE1651" s="29" t="s">
        <v>1792</v>
      </c>
      <c r="AF1651" s="29">
        <v>523458</v>
      </c>
    </row>
    <row r="1652" spans="21:32" x14ac:dyDescent="0.25">
      <c r="U1652" s="1" t="str">
        <f t="shared" si="38"/>
        <v/>
      </c>
      <c r="AE1652" s="29" t="s">
        <v>1602</v>
      </c>
      <c r="AF1652" s="29">
        <v>523457</v>
      </c>
    </row>
    <row r="1653" spans="21:32" x14ac:dyDescent="0.25">
      <c r="U1653" s="1" t="str">
        <f t="shared" si="38"/>
        <v/>
      </c>
      <c r="AE1653" s="29" t="s">
        <v>1412</v>
      </c>
      <c r="AF1653" s="29">
        <v>523456</v>
      </c>
    </row>
    <row r="1654" spans="21:32" x14ac:dyDescent="0.25">
      <c r="U1654" s="1" t="str">
        <f t="shared" si="38"/>
        <v/>
      </c>
      <c r="AE1654" s="29" t="s">
        <v>1222</v>
      </c>
      <c r="AF1654" s="29">
        <v>523455</v>
      </c>
    </row>
    <row r="1655" spans="21:32" x14ac:dyDescent="0.25">
      <c r="U1655" s="1" t="str">
        <f t="shared" si="38"/>
        <v/>
      </c>
      <c r="AE1655" s="29" t="s">
        <v>2742</v>
      </c>
      <c r="AF1655" s="29">
        <v>523475</v>
      </c>
    </row>
    <row r="1656" spans="21:32" x14ac:dyDescent="0.25">
      <c r="U1656" s="1" t="str">
        <f t="shared" si="38"/>
        <v/>
      </c>
      <c r="AE1656" s="29" t="s">
        <v>1033</v>
      </c>
      <c r="AF1656" s="29">
        <v>523466</v>
      </c>
    </row>
    <row r="1657" spans="21:32" x14ac:dyDescent="0.25">
      <c r="U1657" s="1" t="str">
        <f t="shared" si="38"/>
        <v/>
      </c>
      <c r="AE1657" s="29" t="s">
        <v>843</v>
      </c>
      <c r="AF1657" s="29">
        <v>523465</v>
      </c>
    </row>
    <row r="1658" spans="21:32" x14ac:dyDescent="0.25">
      <c r="U1658" s="1" t="str">
        <f t="shared" si="38"/>
        <v/>
      </c>
      <c r="AE1658" s="29" t="s">
        <v>585</v>
      </c>
      <c r="AF1658" s="29">
        <v>523464</v>
      </c>
    </row>
    <row r="1659" spans="21:32" x14ac:dyDescent="0.25">
      <c r="U1659" s="1" t="str">
        <f t="shared" si="38"/>
        <v/>
      </c>
      <c r="AE1659" s="29" t="s">
        <v>2553</v>
      </c>
      <c r="AF1659" s="29">
        <v>523474</v>
      </c>
    </row>
    <row r="1660" spans="21:32" x14ac:dyDescent="0.25">
      <c r="U1660" s="1" t="str">
        <f t="shared" si="38"/>
        <v/>
      </c>
      <c r="AE1660" s="29" t="s">
        <v>2363</v>
      </c>
      <c r="AF1660" s="29">
        <v>523473</v>
      </c>
    </row>
    <row r="1661" spans="21:32" x14ac:dyDescent="0.25">
      <c r="U1661" s="1" t="str">
        <f t="shared" si="38"/>
        <v/>
      </c>
      <c r="AE1661" s="29" t="s">
        <v>2173</v>
      </c>
      <c r="AF1661" s="29">
        <v>523472</v>
      </c>
    </row>
    <row r="1662" spans="21:32" x14ac:dyDescent="0.25">
      <c r="U1662" s="1" t="str">
        <f t="shared" si="38"/>
        <v/>
      </c>
      <c r="AE1662" s="29" t="s">
        <v>1983</v>
      </c>
      <c r="AF1662" s="29">
        <v>523471</v>
      </c>
    </row>
    <row r="1663" spans="21:32" x14ac:dyDescent="0.25">
      <c r="U1663" s="1" t="str">
        <f t="shared" si="38"/>
        <v/>
      </c>
      <c r="AE1663" s="29" t="s">
        <v>1793</v>
      </c>
      <c r="AF1663" s="29">
        <v>523470</v>
      </c>
    </row>
    <row r="1664" spans="21:32" x14ac:dyDescent="0.25">
      <c r="U1664" s="1" t="str">
        <f t="shared" si="38"/>
        <v/>
      </c>
      <c r="AE1664" s="29" t="s">
        <v>1603</v>
      </c>
      <c r="AF1664" s="29">
        <v>523469</v>
      </c>
    </row>
    <row r="1665" spans="21:32" x14ac:dyDescent="0.25">
      <c r="U1665" s="1" t="str">
        <f t="shared" si="38"/>
        <v/>
      </c>
      <c r="AE1665" s="29" t="s">
        <v>1413</v>
      </c>
      <c r="AF1665" s="29">
        <v>523468</v>
      </c>
    </row>
    <row r="1666" spans="21:32" x14ac:dyDescent="0.25">
      <c r="U1666" s="1" t="str">
        <f t="shared" si="38"/>
        <v/>
      </c>
      <c r="AE1666" s="29" t="s">
        <v>1223</v>
      </c>
      <c r="AF1666" s="29">
        <v>523467</v>
      </c>
    </row>
    <row r="1667" spans="21:32" x14ac:dyDescent="0.25">
      <c r="U1667" s="1" t="str">
        <f t="shared" si="38"/>
        <v/>
      </c>
      <c r="AE1667" s="29" t="s">
        <v>578</v>
      </c>
      <c r="AF1667" s="29">
        <v>523480</v>
      </c>
    </row>
    <row r="1668" spans="21:32" x14ac:dyDescent="0.25">
      <c r="U1668" s="1" t="str">
        <f t="shared" si="38"/>
        <v/>
      </c>
      <c r="AE1668" s="29" t="s">
        <v>581</v>
      </c>
      <c r="AF1668" s="29">
        <v>523481</v>
      </c>
    </row>
    <row r="1669" spans="21:32" x14ac:dyDescent="0.25">
      <c r="U1669" s="1" t="str">
        <f t="shared" si="38"/>
        <v/>
      </c>
      <c r="AE1669" s="29" t="s">
        <v>583</v>
      </c>
      <c r="AF1669" s="29">
        <v>523482</v>
      </c>
    </row>
    <row r="1670" spans="21:32" x14ac:dyDescent="0.25">
      <c r="U1670" s="1" t="str">
        <f t="shared" si="38"/>
        <v/>
      </c>
      <c r="AE1670" s="29" t="s">
        <v>584</v>
      </c>
      <c r="AF1670" s="29">
        <v>523483</v>
      </c>
    </row>
    <row r="1671" spans="21:32" x14ac:dyDescent="0.25">
      <c r="U1671" s="1" t="str">
        <f t="shared" si="38"/>
        <v/>
      </c>
      <c r="AE1671" s="29" t="s">
        <v>2743</v>
      </c>
      <c r="AF1671" s="29">
        <v>523495</v>
      </c>
    </row>
    <row r="1672" spans="21:32" x14ac:dyDescent="0.25">
      <c r="U1672" s="1" t="str">
        <f t="shared" si="38"/>
        <v/>
      </c>
      <c r="AE1672" s="29" t="s">
        <v>1034</v>
      </c>
      <c r="AF1672" s="29">
        <v>523486</v>
      </c>
    </row>
    <row r="1673" spans="21:32" x14ac:dyDescent="0.25">
      <c r="U1673" s="1" t="str">
        <f t="shared" si="38"/>
        <v/>
      </c>
      <c r="AE1673" s="29" t="s">
        <v>844</v>
      </c>
      <c r="AF1673" s="29">
        <v>523485</v>
      </c>
    </row>
    <row r="1674" spans="21:32" x14ac:dyDescent="0.25">
      <c r="U1674" s="1" t="str">
        <f t="shared" si="38"/>
        <v/>
      </c>
      <c r="AE1674" s="29" t="s">
        <v>586</v>
      </c>
      <c r="AF1674" s="29">
        <v>523484</v>
      </c>
    </row>
    <row r="1675" spans="21:32" x14ac:dyDescent="0.25">
      <c r="U1675" s="1" t="str">
        <f t="shared" si="38"/>
        <v/>
      </c>
      <c r="AE1675" s="29" t="s">
        <v>2554</v>
      </c>
      <c r="AF1675" s="29">
        <v>523494</v>
      </c>
    </row>
    <row r="1676" spans="21:32" x14ac:dyDescent="0.25">
      <c r="U1676" s="1" t="str">
        <f t="shared" si="38"/>
        <v/>
      </c>
      <c r="AE1676" s="29" t="s">
        <v>2364</v>
      </c>
      <c r="AF1676" s="29">
        <v>523493</v>
      </c>
    </row>
    <row r="1677" spans="21:32" x14ac:dyDescent="0.25">
      <c r="U1677" s="1" t="str">
        <f t="shared" si="38"/>
        <v/>
      </c>
      <c r="AE1677" s="29" t="s">
        <v>2174</v>
      </c>
      <c r="AF1677" s="29">
        <v>523492</v>
      </c>
    </row>
    <row r="1678" spans="21:32" x14ac:dyDescent="0.25">
      <c r="U1678" s="1" t="str">
        <f t="shared" si="38"/>
        <v/>
      </c>
      <c r="AE1678" s="29" t="s">
        <v>1984</v>
      </c>
      <c r="AF1678" s="29">
        <v>523491</v>
      </c>
    </row>
    <row r="1679" spans="21:32" x14ac:dyDescent="0.25">
      <c r="U1679" s="1" t="str">
        <f t="shared" si="38"/>
        <v/>
      </c>
      <c r="AE1679" s="29" t="s">
        <v>1794</v>
      </c>
      <c r="AF1679" s="29">
        <v>523490</v>
      </c>
    </row>
    <row r="1680" spans="21:32" x14ac:dyDescent="0.25">
      <c r="U1680" s="1" t="str">
        <f t="shared" si="38"/>
        <v/>
      </c>
      <c r="AE1680" s="29" t="s">
        <v>1604</v>
      </c>
      <c r="AF1680" s="29">
        <v>523489</v>
      </c>
    </row>
    <row r="1681" spans="21:32" x14ac:dyDescent="0.25">
      <c r="U1681" s="1" t="str">
        <f t="shared" si="38"/>
        <v/>
      </c>
      <c r="AE1681" s="29" t="s">
        <v>1414</v>
      </c>
      <c r="AF1681" s="29">
        <v>523488</v>
      </c>
    </row>
    <row r="1682" spans="21:32" x14ac:dyDescent="0.25">
      <c r="U1682" s="1" t="str">
        <f t="shared" si="38"/>
        <v/>
      </c>
      <c r="AE1682" s="29" t="s">
        <v>1224</v>
      </c>
      <c r="AF1682" s="29">
        <v>523487</v>
      </c>
    </row>
    <row r="1683" spans="21:32" x14ac:dyDescent="0.25">
      <c r="U1683" s="1" t="str">
        <f t="shared" si="38"/>
        <v/>
      </c>
      <c r="AE1683" s="29" t="s">
        <v>2744</v>
      </c>
      <c r="AF1683" s="29">
        <v>523507</v>
      </c>
    </row>
    <row r="1684" spans="21:32" x14ac:dyDescent="0.25">
      <c r="U1684" s="1" t="str">
        <f t="shared" si="38"/>
        <v/>
      </c>
      <c r="AE1684" s="29" t="s">
        <v>1035</v>
      </c>
      <c r="AF1684" s="29">
        <v>523498</v>
      </c>
    </row>
    <row r="1685" spans="21:32" x14ac:dyDescent="0.25">
      <c r="U1685" s="1" t="str">
        <f t="shared" si="38"/>
        <v/>
      </c>
      <c r="AE1685" s="29" t="s">
        <v>845</v>
      </c>
      <c r="AF1685" s="29">
        <v>523497</v>
      </c>
    </row>
    <row r="1686" spans="21:32" x14ac:dyDescent="0.25">
      <c r="U1686" s="1" t="str">
        <f t="shared" si="38"/>
        <v/>
      </c>
      <c r="AE1686" s="29" t="s">
        <v>588</v>
      </c>
      <c r="AF1686" s="29">
        <v>523496</v>
      </c>
    </row>
    <row r="1687" spans="21:32" x14ac:dyDescent="0.25">
      <c r="U1687" s="1" t="str">
        <f t="shared" si="38"/>
        <v/>
      </c>
      <c r="AE1687" s="29" t="s">
        <v>2555</v>
      </c>
      <c r="AF1687" s="29">
        <v>523506</v>
      </c>
    </row>
    <row r="1688" spans="21:32" x14ac:dyDescent="0.25">
      <c r="U1688" s="1" t="str">
        <f t="shared" si="38"/>
        <v/>
      </c>
      <c r="AE1688" s="29" t="s">
        <v>2365</v>
      </c>
      <c r="AF1688" s="29">
        <v>523505</v>
      </c>
    </row>
    <row r="1689" spans="21:32" x14ac:dyDescent="0.25">
      <c r="U1689" s="1" t="str">
        <f t="shared" si="38"/>
        <v/>
      </c>
      <c r="AE1689" s="29" t="s">
        <v>2175</v>
      </c>
      <c r="AF1689" s="29">
        <v>523504</v>
      </c>
    </row>
    <row r="1690" spans="21:32" x14ac:dyDescent="0.25">
      <c r="U1690" s="1" t="str">
        <f t="shared" si="38"/>
        <v/>
      </c>
      <c r="AE1690" s="29" t="s">
        <v>1985</v>
      </c>
      <c r="AF1690" s="29">
        <v>523503</v>
      </c>
    </row>
    <row r="1691" spans="21:32" x14ac:dyDescent="0.25">
      <c r="U1691" s="1" t="str">
        <f t="shared" si="38"/>
        <v/>
      </c>
      <c r="AE1691" s="29" t="s">
        <v>1795</v>
      </c>
      <c r="AF1691" s="29">
        <v>523502</v>
      </c>
    </row>
    <row r="1692" spans="21:32" x14ac:dyDescent="0.25">
      <c r="U1692" s="1" t="str">
        <f t="shared" si="38"/>
        <v/>
      </c>
      <c r="AE1692" s="29" t="s">
        <v>1605</v>
      </c>
      <c r="AF1692" s="29">
        <v>523501</v>
      </c>
    </row>
    <row r="1693" spans="21:32" x14ac:dyDescent="0.25">
      <c r="U1693" s="1" t="str">
        <f t="shared" ref="U1693:U1756" si="39">IF(S1693=$B$15,T1693,"")</f>
        <v/>
      </c>
      <c r="AE1693" s="29" t="s">
        <v>1415</v>
      </c>
      <c r="AF1693" s="29">
        <v>523500</v>
      </c>
    </row>
    <row r="1694" spans="21:32" x14ac:dyDescent="0.25">
      <c r="U1694" s="1" t="str">
        <f t="shared" si="39"/>
        <v/>
      </c>
      <c r="AE1694" s="29" t="s">
        <v>1225</v>
      </c>
      <c r="AF1694" s="29">
        <v>523499</v>
      </c>
    </row>
    <row r="1695" spans="21:32" x14ac:dyDescent="0.25">
      <c r="U1695" s="1" t="str">
        <f t="shared" si="39"/>
        <v/>
      </c>
      <c r="AE1695" s="29" t="s">
        <v>2745</v>
      </c>
      <c r="AF1695" s="29">
        <v>523519</v>
      </c>
    </row>
    <row r="1696" spans="21:32" x14ac:dyDescent="0.25">
      <c r="U1696" s="1" t="str">
        <f t="shared" si="39"/>
        <v/>
      </c>
      <c r="AE1696" s="29" t="s">
        <v>1036</v>
      </c>
      <c r="AF1696" s="29">
        <v>523510</v>
      </c>
    </row>
    <row r="1697" spans="21:32" x14ac:dyDescent="0.25">
      <c r="U1697" s="1" t="str">
        <f t="shared" si="39"/>
        <v/>
      </c>
      <c r="AE1697" s="29" t="s">
        <v>846</v>
      </c>
      <c r="AF1697" s="29">
        <v>523509</v>
      </c>
    </row>
    <row r="1698" spans="21:32" x14ac:dyDescent="0.25">
      <c r="U1698" s="1" t="str">
        <f t="shared" si="39"/>
        <v/>
      </c>
      <c r="AE1698" s="29" t="s">
        <v>590</v>
      </c>
      <c r="AF1698" s="29">
        <v>523508</v>
      </c>
    </row>
    <row r="1699" spans="21:32" x14ac:dyDescent="0.25">
      <c r="U1699" s="1" t="str">
        <f t="shared" si="39"/>
        <v/>
      </c>
      <c r="AE1699" s="29" t="s">
        <v>2556</v>
      </c>
      <c r="AF1699" s="29">
        <v>523518</v>
      </c>
    </row>
    <row r="1700" spans="21:32" x14ac:dyDescent="0.25">
      <c r="U1700" s="1" t="str">
        <f t="shared" si="39"/>
        <v/>
      </c>
      <c r="AE1700" s="29" t="s">
        <v>2366</v>
      </c>
      <c r="AF1700" s="29">
        <v>523517</v>
      </c>
    </row>
    <row r="1701" spans="21:32" x14ac:dyDescent="0.25">
      <c r="U1701" s="1" t="str">
        <f t="shared" si="39"/>
        <v/>
      </c>
      <c r="AE1701" s="30" t="s">
        <v>2176</v>
      </c>
      <c r="AF1701" s="30">
        <v>523516</v>
      </c>
    </row>
    <row r="1702" spans="21:32" x14ac:dyDescent="0.25">
      <c r="U1702" s="1" t="str">
        <f t="shared" si="39"/>
        <v/>
      </c>
      <c r="AE1702" s="29" t="s">
        <v>1986</v>
      </c>
      <c r="AF1702" s="29">
        <v>523515</v>
      </c>
    </row>
    <row r="1703" spans="21:32" x14ac:dyDescent="0.25">
      <c r="U1703" s="1" t="str">
        <f t="shared" si="39"/>
        <v/>
      </c>
      <c r="AE1703" s="30" t="s">
        <v>1796</v>
      </c>
      <c r="AF1703" s="30">
        <v>523514</v>
      </c>
    </row>
    <row r="1704" spans="21:32" x14ac:dyDescent="0.25">
      <c r="U1704" s="1" t="str">
        <f t="shared" si="39"/>
        <v/>
      </c>
      <c r="AE1704" s="29" t="s">
        <v>1606</v>
      </c>
      <c r="AF1704" s="29">
        <v>523513</v>
      </c>
    </row>
    <row r="1705" spans="21:32" x14ac:dyDescent="0.25">
      <c r="U1705" s="1" t="str">
        <f t="shared" si="39"/>
        <v/>
      </c>
      <c r="AE1705" s="29" t="s">
        <v>1416</v>
      </c>
      <c r="AF1705" s="29">
        <v>523512</v>
      </c>
    </row>
    <row r="1706" spans="21:32" x14ac:dyDescent="0.25">
      <c r="U1706" s="1" t="str">
        <f t="shared" si="39"/>
        <v/>
      </c>
      <c r="AE1706" s="29" t="s">
        <v>1226</v>
      </c>
      <c r="AF1706" s="29">
        <v>523511</v>
      </c>
    </row>
    <row r="1707" spans="21:32" x14ac:dyDescent="0.25">
      <c r="U1707" s="1" t="str">
        <f t="shared" si="39"/>
        <v/>
      </c>
      <c r="AE1707" s="29" t="s">
        <v>2746</v>
      </c>
      <c r="AF1707" s="29">
        <v>523531</v>
      </c>
    </row>
    <row r="1708" spans="21:32" x14ac:dyDescent="0.25">
      <c r="U1708" s="1" t="str">
        <f t="shared" si="39"/>
        <v/>
      </c>
      <c r="AE1708" s="29" t="s">
        <v>1037</v>
      </c>
      <c r="AF1708" s="29">
        <v>523522</v>
      </c>
    </row>
    <row r="1709" spans="21:32" x14ac:dyDescent="0.25">
      <c r="U1709" s="1" t="str">
        <f t="shared" si="39"/>
        <v/>
      </c>
      <c r="AE1709" s="29" t="s">
        <v>847</v>
      </c>
      <c r="AF1709" s="29">
        <v>523521</v>
      </c>
    </row>
    <row r="1710" spans="21:32" x14ac:dyDescent="0.25">
      <c r="U1710" s="1" t="str">
        <f t="shared" si="39"/>
        <v/>
      </c>
      <c r="AE1710" s="29" t="s">
        <v>592</v>
      </c>
      <c r="AF1710" s="29">
        <v>523520</v>
      </c>
    </row>
    <row r="1711" spans="21:32" x14ac:dyDescent="0.25">
      <c r="U1711" s="1" t="str">
        <f t="shared" si="39"/>
        <v/>
      </c>
      <c r="AE1711" s="29" t="s">
        <v>2557</v>
      </c>
      <c r="AF1711" s="29">
        <v>523530</v>
      </c>
    </row>
    <row r="1712" spans="21:32" x14ac:dyDescent="0.25">
      <c r="U1712" s="1" t="str">
        <f t="shared" si="39"/>
        <v/>
      </c>
      <c r="AE1712" s="29" t="s">
        <v>2367</v>
      </c>
      <c r="AF1712" s="29">
        <v>523529</v>
      </c>
    </row>
    <row r="1713" spans="21:32" x14ac:dyDescent="0.25">
      <c r="U1713" s="1" t="str">
        <f t="shared" si="39"/>
        <v/>
      </c>
      <c r="AE1713" s="29" t="s">
        <v>2177</v>
      </c>
      <c r="AF1713" s="29">
        <v>523528</v>
      </c>
    </row>
    <row r="1714" spans="21:32" x14ac:dyDescent="0.25">
      <c r="U1714" s="1" t="str">
        <f t="shared" si="39"/>
        <v/>
      </c>
      <c r="AE1714" s="29" t="s">
        <v>1987</v>
      </c>
      <c r="AF1714" s="29">
        <v>523527</v>
      </c>
    </row>
    <row r="1715" spans="21:32" x14ac:dyDescent="0.25">
      <c r="U1715" s="1" t="str">
        <f t="shared" si="39"/>
        <v/>
      </c>
      <c r="AE1715" s="29" t="s">
        <v>1797</v>
      </c>
      <c r="AF1715" s="29">
        <v>523526</v>
      </c>
    </row>
    <row r="1716" spans="21:32" x14ac:dyDescent="0.25">
      <c r="U1716" s="1" t="str">
        <f t="shared" si="39"/>
        <v/>
      </c>
      <c r="AE1716" s="29" t="s">
        <v>1607</v>
      </c>
      <c r="AF1716" s="29">
        <v>523525</v>
      </c>
    </row>
    <row r="1717" spans="21:32" x14ac:dyDescent="0.25">
      <c r="U1717" s="1" t="str">
        <f t="shared" si="39"/>
        <v/>
      </c>
      <c r="AE1717" s="29" t="s">
        <v>1417</v>
      </c>
      <c r="AF1717" s="29">
        <v>523524</v>
      </c>
    </row>
    <row r="1718" spans="21:32" x14ac:dyDescent="0.25">
      <c r="U1718" s="1" t="str">
        <f t="shared" si="39"/>
        <v/>
      </c>
      <c r="AE1718" s="29" t="s">
        <v>1227</v>
      </c>
      <c r="AF1718" s="29">
        <v>523523</v>
      </c>
    </row>
    <row r="1719" spans="21:32" x14ac:dyDescent="0.25">
      <c r="U1719" s="1" t="str">
        <f t="shared" si="39"/>
        <v/>
      </c>
      <c r="AE1719" s="29" t="s">
        <v>587</v>
      </c>
      <c r="AF1719" s="29">
        <v>530714</v>
      </c>
    </row>
    <row r="1720" spans="21:32" x14ac:dyDescent="0.25">
      <c r="U1720" s="1" t="str">
        <f t="shared" si="39"/>
        <v/>
      </c>
      <c r="AE1720" s="29" t="s">
        <v>589</v>
      </c>
      <c r="AF1720" s="29">
        <v>530715</v>
      </c>
    </row>
    <row r="1721" spans="21:32" x14ac:dyDescent="0.25">
      <c r="U1721" s="1" t="str">
        <f t="shared" si="39"/>
        <v/>
      </c>
      <c r="AE1721" s="29" t="s">
        <v>591</v>
      </c>
      <c r="AF1721" s="29">
        <v>530716</v>
      </c>
    </row>
    <row r="1722" spans="21:32" x14ac:dyDescent="0.25">
      <c r="U1722" s="1" t="str">
        <f t="shared" si="39"/>
        <v/>
      </c>
      <c r="AE1722" s="29" t="s">
        <v>593</v>
      </c>
      <c r="AF1722" s="29">
        <v>530717</v>
      </c>
    </row>
    <row r="1723" spans="21:32" x14ac:dyDescent="0.25">
      <c r="U1723" s="1" t="str">
        <f t="shared" si="39"/>
        <v/>
      </c>
      <c r="AE1723" s="29" t="s">
        <v>2747</v>
      </c>
      <c r="AF1723" s="29">
        <v>523591</v>
      </c>
    </row>
    <row r="1724" spans="21:32" x14ac:dyDescent="0.25">
      <c r="U1724" s="1" t="str">
        <f t="shared" si="39"/>
        <v/>
      </c>
      <c r="AE1724" s="29" t="s">
        <v>1038</v>
      </c>
      <c r="AF1724" s="29">
        <v>523582</v>
      </c>
    </row>
    <row r="1725" spans="21:32" x14ac:dyDescent="0.25">
      <c r="U1725" s="1" t="str">
        <f t="shared" si="39"/>
        <v/>
      </c>
      <c r="AE1725" s="29" t="s">
        <v>848</v>
      </c>
      <c r="AF1725" s="29">
        <v>523581</v>
      </c>
    </row>
    <row r="1726" spans="21:32" x14ac:dyDescent="0.25">
      <c r="U1726" s="1" t="str">
        <f t="shared" si="39"/>
        <v/>
      </c>
      <c r="AE1726" s="29" t="s">
        <v>595</v>
      </c>
      <c r="AF1726" s="29">
        <v>523580</v>
      </c>
    </row>
    <row r="1727" spans="21:32" x14ac:dyDescent="0.25">
      <c r="U1727" s="1" t="str">
        <f t="shared" si="39"/>
        <v/>
      </c>
      <c r="AE1727" s="29" t="s">
        <v>2558</v>
      </c>
      <c r="AF1727" s="29">
        <v>523590</v>
      </c>
    </row>
    <row r="1728" spans="21:32" x14ac:dyDescent="0.25">
      <c r="U1728" s="1" t="str">
        <f t="shared" si="39"/>
        <v/>
      </c>
      <c r="AE1728" s="29" t="s">
        <v>2368</v>
      </c>
      <c r="AF1728" s="29">
        <v>523589</v>
      </c>
    </row>
    <row r="1729" spans="21:32" x14ac:dyDescent="0.25">
      <c r="U1729" s="1" t="str">
        <f t="shared" si="39"/>
        <v/>
      </c>
      <c r="AE1729" s="29" t="s">
        <v>2178</v>
      </c>
      <c r="AF1729" s="29">
        <v>523588</v>
      </c>
    </row>
    <row r="1730" spans="21:32" x14ac:dyDescent="0.25">
      <c r="U1730" s="1" t="str">
        <f t="shared" si="39"/>
        <v/>
      </c>
      <c r="AE1730" s="29" t="s">
        <v>1988</v>
      </c>
      <c r="AF1730" s="29">
        <v>523587</v>
      </c>
    </row>
    <row r="1731" spans="21:32" x14ac:dyDescent="0.25">
      <c r="U1731" s="1" t="str">
        <f t="shared" si="39"/>
        <v/>
      </c>
      <c r="AE1731" s="29" t="s">
        <v>1798</v>
      </c>
      <c r="AF1731" s="29">
        <v>523586</v>
      </c>
    </row>
    <row r="1732" spans="21:32" x14ac:dyDescent="0.25">
      <c r="U1732" s="1" t="str">
        <f t="shared" si="39"/>
        <v/>
      </c>
      <c r="AE1732" s="29" t="s">
        <v>1608</v>
      </c>
      <c r="AF1732" s="29">
        <v>523585</v>
      </c>
    </row>
    <row r="1733" spans="21:32" x14ac:dyDescent="0.25">
      <c r="U1733" s="1" t="str">
        <f t="shared" si="39"/>
        <v/>
      </c>
      <c r="AE1733" s="29" t="s">
        <v>1418</v>
      </c>
      <c r="AF1733" s="29">
        <v>523584</v>
      </c>
    </row>
    <row r="1734" spans="21:32" x14ac:dyDescent="0.25">
      <c r="U1734" s="1" t="str">
        <f t="shared" si="39"/>
        <v/>
      </c>
      <c r="AE1734" s="29" t="s">
        <v>1228</v>
      </c>
      <c r="AF1734" s="29">
        <v>523583</v>
      </c>
    </row>
    <row r="1735" spans="21:32" x14ac:dyDescent="0.25">
      <c r="U1735" s="1" t="str">
        <f t="shared" si="39"/>
        <v/>
      </c>
      <c r="AE1735" s="29" t="s">
        <v>2748</v>
      </c>
      <c r="AF1735" s="29">
        <v>523603</v>
      </c>
    </row>
    <row r="1736" spans="21:32" x14ac:dyDescent="0.25">
      <c r="U1736" s="1" t="str">
        <f t="shared" si="39"/>
        <v/>
      </c>
      <c r="AE1736" s="29" t="s">
        <v>1039</v>
      </c>
      <c r="AF1736" s="29">
        <v>523594</v>
      </c>
    </row>
    <row r="1737" spans="21:32" x14ac:dyDescent="0.25">
      <c r="U1737" s="1" t="str">
        <f t="shared" si="39"/>
        <v/>
      </c>
      <c r="AE1737" s="29" t="s">
        <v>849</v>
      </c>
      <c r="AF1737" s="29">
        <v>523593</v>
      </c>
    </row>
    <row r="1738" spans="21:32" x14ac:dyDescent="0.25">
      <c r="U1738" s="1" t="str">
        <f t="shared" si="39"/>
        <v/>
      </c>
      <c r="AE1738" s="29" t="s">
        <v>596</v>
      </c>
      <c r="AF1738" s="29">
        <v>523592</v>
      </c>
    </row>
    <row r="1739" spans="21:32" x14ac:dyDescent="0.25">
      <c r="U1739" s="1" t="str">
        <f t="shared" si="39"/>
        <v/>
      </c>
      <c r="AE1739" s="29" t="s">
        <v>2559</v>
      </c>
      <c r="AF1739" s="29">
        <v>523602</v>
      </c>
    </row>
    <row r="1740" spans="21:32" x14ac:dyDescent="0.25">
      <c r="U1740" s="1" t="str">
        <f t="shared" si="39"/>
        <v/>
      </c>
      <c r="AE1740" s="29" t="s">
        <v>2369</v>
      </c>
      <c r="AF1740" s="29">
        <v>523601</v>
      </c>
    </row>
    <row r="1741" spans="21:32" x14ac:dyDescent="0.25">
      <c r="U1741" s="1" t="str">
        <f t="shared" si="39"/>
        <v/>
      </c>
      <c r="AE1741" s="29" t="s">
        <v>2179</v>
      </c>
      <c r="AF1741" s="29">
        <v>523600</v>
      </c>
    </row>
    <row r="1742" spans="21:32" x14ac:dyDescent="0.25">
      <c r="U1742" s="1" t="str">
        <f t="shared" si="39"/>
        <v/>
      </c>
      <c r="AE1742" s="29" t="s">
        <v>1989</v>
      </c>
      <c r="AF1742" s="29">
        <v>523599</v>
      </c>
    </row>
    <row r="1743" spans="21:32" x14ac:dyDescent="0.25">
      <c r="U1743" s="1" t="str">
        <f t="shared" si="39"/>
        <v/>
      </c>
      <c r="AE1743" s="29" t="s">
        <v>1799</v>
      </c>
      <c r="AF1743" s="29">
        <v>523598</v>
      </c>
    </row>
    <row r="1744" spans="21:32" x14ac:dyDescent="0.25">
      <c r="U1744" s="1" t="str">
        <f t="shared" si="39"/>
        <v/>
      </c>
      <c r="AE1744" s="29" t="s">
        <v>1609</v>
      </c>
      <c r="AF1744" s="29">
        <v>523597</v>
      </c>
    </row>
    <row r="1745" spans="21:32" x14ac:dyDescent="0.25">
      <c r="U1745" s="1" t="str">
        <f t="shared" si="39"/>
        <v/>
      </c>
      <c r="AE1745" s="29" t="s">
        <v>1419</v>
      </c>
      <c r="AF1745" s="29">
        <v>523596</v>
      </c>
    </row>
    <row r="1746" spans="21:32" x14ac:dyDescent="0.25">
      <c r="U1746" s="1" t="str">
        <f t="shared" si="39"/>
        <v/>
      </c>
      <c r="AE1746" s="29" t="s">
        <v>1229</v>
      </c>
      <c r="AF1746" s="29">
        <v>523595</v>
      </c>
    </row>
    <row r="1747" spans="21:32" x14ac:dyDescent="0.25">
      <c r="U1747" s="1" t="str">
        <f t="shared" si="39"/>
        <v/>
      </c>
      <c r="AE1747" s="29" t="s">
        <v>2749</v>
      </c>
      <c r="AF1747" s="29">
        <v>523615</v>
      </c>
    </row>
    <row r="1748" spans="21:32" x14ac:dyDescent="0.25">
      <c r="U1748" s="1" t="str">
        <f t="shared" si="39"/>
        <v/>
      </c>
      <c r="AE1748" s="29" t="s">
        <v>1040</v>
      </c>
      <c r="AF1748" s="29">
        <v>523606</v>
      </c>
    </row>
    <row r="1749" spans="21:32" x14ac:dyDescent="0.25">
      <c r="U1749" s="1" t="str">
        <f t="shared" si="39"/>
        <v/>
      </c>
      <c r="AE1749" s="29" t="s">
        <v>850</v>
      </c>
      <c r="AF1749" s="29">
        <v>523605</v>
      </c>
    </row>
    <row r="1750" spans="21:32" x14ac:dyDescent="0.25">
      <c r="U1750" s="1" t="str">
        <f t="shared" si="39"/>
        <v/>
      </c>
      <c r="AE1750" s="29" t="s">
        <v>598</v>
      </c>
      <c r="AF1750" s="29">
        <v>523604</v>
      </c>
    </row>
    <row r="1751" spans="21:32" x14ac:dyDescent="0.25">
      <c r="U1751" s="1" t="str">
        <f t="shared" si="39"/>
        <v/>
      </c>
      <c r="AE1751" s="29" t="s">
        <v>2560</v>
      </c>
      <c r="AF1751" s="29">
        <v>523614</v>
      </c>
    </row>
    <row r="1752" spans="21:32" x14ac:dyDescent="0.25">
      <c r="U1752" s="1" t="str">
        <f t="shared" si="39"/>
        <v/>
      </c>
      <c r="AE1752" s="29" t="s">
        <v>2370</v>
      </c>
      <c r="AF1752" s="29">
        <v>523613</v>
      </c>
    </row>
    <row r="1753" spans="21:32" x14ac:dyDescent="0.25">
      <c r="U1753" s="1" t="str">
        <f t="shared" si="39"/>
        <v/>
      </c>
      <c r="AE1753" s="29" t="s">
        <v>2180</v>
      </c>
      <c r="AF1753" s="29">
        <v>523612</v>
      </c>
    </row>
    <row r="1754" spans="21:32" x14ac:dyDescent="0.25">
      <c r="U1754" s="1" t="str">
        <f t="shared" si="39"/>
        <v/>
      </c>
      <c r="AE1754" s="29" t="s">
        <v>1990</v>
      </c>
      <c r="AF1754" s="29">
        <v>523611</v>
      </c>
    </row>
    <row r="1755" spans="21:32" x14ac:dyDescent="0.25">
      <c r="U1755" s="1" t="str">
        <f t="shared" si="39"/>
        <v/>
      </c>
      <c r="AE1755" s="29" t="s">
        <v>1800</v>
      </c>
      <c r="AF1755" s="29">
        <v>523610</v>
      </c>
    </row>
    <row r="1756" spans="21:32" x14ac:dyDescent="0.25">
      <c r="U1756" s="1" t="str">
        <f t="shared" si="39"/>
        <v/>
      </c>
      <c r="AE1756" s="29" t="s">
        <v>1610</v>
      </c>
      <c r="AF1756" s="29">
        <v>523609</v>
      </c>
    </row>
    <row r="1757" spans="21:32" x14ac:dyDescent="0.25">
      <c r="U1757" s="1" t="str">
        <f t="shared" ref="U1757:U1820" si="40">IF(S1757=$B$15,T1757,"")</f>
        <v/>
      </c>
      <c r="AE1757" s="29" t="s">
        <v>1420</v>
      </c>
      <c r="AF1757" s="29">
        <v>523608</v>
      </c>
    </row>
    <row r="1758" spans="21:32" x14ac:dyDescent="0.25">
      <c r="U1758" s="1" t="str">
        <f t="shared" si="40"/>
        <v/>
      </c>
      <c r="AE1758" s="29" t="s">
        <v>1230</v>
      </c>
      <c r="AF1758" s="29">
        <v>523607</v>
      </c>
    </row>
    <row r="1759" spans="21:32" x14ac:dyDescent="0.25">
      <c r="U1759" s="1" t="str">
        <f t="shared" si="40"/>
        <v/>
      </c>
      <c r="AE1759" s="29" t="s">
        <v>2750</v>
      </c>
      <c r="AF1759" s="29">
        <v>523627</v>
      </c>
    </row>
    <row r="1760" spans="21:32" x14ac:dyDescent="0.25">
      <c r="U1760" s="1" t="str">
        <f t="shared" si="40"/>
        <v/>
      </c>
      <c r="AE1760" s="29" t="s">
        <v>1041</v>
      </c>
      <c r="AF1760" s="29">
        <v>523618</v>
      </c>
    </row>
    <row r="1761" spans="21:32" x14ac:dyDescent="0.25">
      <c r="U1761" s="1" t="str">
        <f t="shared" si="40"/>
        <v/>
      </c>
      <c r="AE1761" s="29" t="s">
        <v>851</v>
      </c>
      <c r="AF1761" s="29">
        <v>523617</v>
      </c>
    </row>
    <row r="1762" spans="21:32" x14ac:dyDescent="0.25">
      <c r="U1762" s="1" t="str">
        <f t="shared" si="40"/>
        <v/>
      </c>
      <c r="AE1762" s="29" t="s">
        <v>600</v>
      </c>
      <c r="AF1762" s="29">
        <v>523616</v>
      </c>
    </row>
    <row r="1763" spans="21:32" x14ac:dyDescent="0.25">
      <c r="U1763" s="1" t="str">
        <f t="shared" si="40"/>
        <v/>
      </c>
      <c r="AE1763" s="29" t="s">
        <v>2561</v>
      </c>
      <c r="AF1763" s="29">
        <v>523626</v>
      </c>
    </row>
    <row r="1764" spans="21:32" x14ac:dyDescent="0.25">
      <c r="U1764" s="1" t="str">
        <f t="shared" si="40"/>
        <v/>
      </c>
      <c r="AE1764" s="29" t="s">
        <v>2371</v>
      </c>
      <c r="AF1764" s="29">
        <v>523625</v>
      </c>
    </row>
    <row r="1765" spans="21:32" x14ac:dyDescent="0.25">
      <c r="U1765" s="1" t="str">
        <f t="shared" si="40"/>
        <v/>
      </c>
      <c r="AE1765" s="29" t="s">
        <v>2181</v>
      </c>
      <c r="AF1765" s="29">
        <v>523624</v>
      </c>
    </row>
    <row r="1766" spans="21:32" x14ac:dyDescent="0.25">
      <c r="U1766" s="1" t="str">
        <f t="shared" si="40"/>
        <v/>
      </c>
      <c r="AE1766" s="29" t="s">
        <v>1991</v>
      </c>
      <c r="AF1766" s="29">
        <v>523623</v>
      </c>
    </row>
    <row r="1767" spans="21:32" x14ac:dyDescent="0.25">
      <c r="U1767" s="1" t="str">
        <f t="shared" si="40"/>
        <v/>
      </c>
      <c r="AE1767" s="29" t="s">
        <v>1801</v>
      </c>
      <c r="AF1767" s="29">
        <v>523622</v>
      </c>
    </row>
    <row r="1768" spans="21:32" x14ac:dyDescent="0.25">
      <c r="U1768" s="1" t="str">
        <f t="shared" si="40"/>
        <v/>
      </c>
      <c r="AE1768" s="29" t="s">
        <v>1611</v>
      </c>
      <c r="AF1768" s="29">
        <v>523621</v>
      </c>
    </row>
    <row r="1769" spans="21:32" x14ac:dyDescent="0.25">
      <c r="U1769" s="1" t="str">
        <f t="shared" si="40"/>
        <v/>
      </c>
      <c r="AE1769" s="29" t="s">
        <v>1421</v>
      </c>
      <c r="AF1769" s="29">
        <v>523620</v>
      </c>
    </row>
    <row r="1770" spans="21:32" x14ac:dyDescent="0.25">
      <c r="U1770" s="1" t="str">
        <f t="shared" si="40"/>
        <v/>
      </c>
      <c r="AE1770" s="29" t="s">
        <v>1231</v>
      </c>
      <c r="AF1770" s="29">
        <v>523619</v>
      </c>
    </row>
    <row r="1771" spans="21:32" x14ac:dyDescent="0.25">
      <c r="U1771" s="1" t="str">
        <f t="shared" si="40"/>
        <v/>
      </c>
      <c r="AE1771" s="29" t="s">
        <v>594</v>
      </c>
      <c r="AF1771" s="29">
        <v>523634</v>
      </c>
    </row>
    <row r="1772" spans="21:32" x14ac:dyDescent="0.25">
      <c r="U1772" s="1" t="str">
        <f t="shared" si="40"/>
        <v/>
      </c>
      <c r="AE1772" s="29" t="s">
        <v>597</v>
      </c>
      <c r="AF1772" s="29">
        <v>523635</v>
      </c>
    </row>
    <row r="1773" spans="21:32" x14ac:dyDescent="0.25">
      <c r="U1773" s="1" t="str">
        <f t="shared" si="40"/>
        <v/>
      </c>
      <c r="AE1773" s="29" t="s">
        <v>599</v>
      </c>
      <c r="AF1773" s="29">
        <v>523636</v>
      </c>
    </row>
    <row r="1774" spans="21:32" x14ac:dyDescent="0.25">
      <c r="U1774" s="1" t="str">
        <f t="shared" si="40"/>
        <v/>
      </c>
      <c r="AE1774" s="30" t="s">
        <v>601</v>
      </c>
      <c r="AF1774" s="30">
        <v>523637</v>
      </c>
    </row>
    <row r="1775" spans="21:32" x14ac:dyDescent="0.25">
      <c r="U1775" s="1" t="str">
        <f t="shared" si="40"/>
        <v/>
      </c>
      <c r="AE1775" s="29" t="s">
        <v>2751</v>
      </c>
      <c r="AF1775" s="29">
        <v>562425</v>
      </c>
    </row>
    <row r="1776" spans="21:32" x14ac:dyDescent="0.25">
      <c r="U1776" s="1" t="str">
        <f t="shared" si="40"/>
        <v/>
      </c>
      <c r="AE1776" s="29" t="s">
        <v>1042</v>
      </c>
      <c r="AF1776" s="29">
        <v>562416</v>
      </c>
    </row>
    <row r="1777" spans="21:32" x14ac:dyDescent="0.25">
      <c r="U1777" s="1" t="str">
        <f t="shared" si="40"/>
        <v/>
      </c>
      <c r="AE1777" s="29" t="s">
        <v>852</v>
      </c>
      <c r="AF1777" s="29">
        <v>562415</v>
      </c>
    </row>
    <row r="1778" spans="21:32" x14ac:dyDescent="0.25">
      <c r="U1778" s="1" t="str">
        <f t="shared" si="40"/>
        <v/>
      </c>
      <c r="AE1778" s="29" t="s">
        <v>603</v>
      </c>
      <c r="AF1778" s="29">
        <v>562414</v>
      </c>
    </row>
    <row r="1779" spans="21:32" x14ac:dyDescent="0.25">
      <c r="U1779" s="1" t="str">
        <f t="shared" si="40"/>
        <v/>
      </c>
      <c r="AE1779" s="29" t="s">
        <v>2562</v>
      </c>
      <c r="AF1779" s="29">
        <v>562424</v>
      </c>
    </row>
    <row r="1780" spans="21:32" x14ac:dyDescent="0.25">
      <c r="U1780" s="1" t="str">
        <f t="shared" si="40"/>
        <v/>
      </c>
      <c r="AE1780" s="29" t="s">
        <v>2372</v>
      </c>
      <c r="AF1780" s="29">
        <v>562423</v>
      </c>
    </row>
    <row r="1781" spans="21:32" x14ac:dyDescent="0.25">
      <c r="U1781" s="1" t="str">
        <f t="shared" si="40"/>
        <v/>
      </c>
      <c r="AE1781" s="29" t="s">
        <v>2182</v>
      </c>
      <c r="AF1781" s="29">
        <v>562422</v>
      </c>
    </row>
    <row r="1782" spans="21:32" x14ac:dyDescent="0.25">
      <c r="U1782" s="1" t="str">
        <f t="shared" si="40"/>
        <v/>
      </c>
      <c r="AE1782" s="30" t="s">
        <v>1992</v>
      </c>
      <c r="AF1782" s="30">
        <v>562421</v>
      </c>
    </row>
    <row r="1783" spans="21:32" x14ac:dyDescent="0.25">
      <c r="U1783" s="1" t="str">
        <f t="shared" si="40"/>
        <v/>
      </c>
      <c r="AE1783" s="29" t="s">
        <v>1802</v>
      </c>
      <c r="AF1783" s="29">
        <v>562420</v>
      </c>
    </row>
    <row r="1784" spans="21:32" x14ac:dyDescent="0.25">
      <c r="U1784" s="1" t="str">
        <f t="shared" si="40"/>
        <v/>
      </c>
      <c r="AE1784" s="29" t="s">
        <v>1612</v>
      </c>
      <c r="AF1784" s="29">
        <v>562419</v>
      </c>
    </row>
    <row r="1785" spans="21:32" x14ac:dyDescent="0.25">
      <c r="U1785" s="1" t="str">
        <f t="shared" si="40"/>
        <v/>
      </c>
      <c r="AE1785" s="29" t="s">
        <v>1422</v>
      </c>
      <c r="AF1785" s="29">
        <v>562418</v>
      </c>
    </row>
    <row r="1786" spans="21:32" x14ac:dyDescent="0.25">
      <c r="U1786" s="1" t="str">
        <f t="shared" si="40"/>
        <v/>
      </c>
      <c r="AE1786" s="29" t="s">
        <v>1232</v>
      </c>
      <c r="AF1786" s="29">
        <v>562417</v>
      </c>
    </row>
    <row r="1787" spans="21:32" x14ac:dyDescent="0.25">
      <c r="U1787" s="1" t="str">
        <f t="shared" si="40"/>
        <v/>
      </c>
      <c r="AE1787" s="29" t="s">
        <v>2752</v>
      </c>
      <c r="AF1787" s="29">
        <v>562437</v>
      </c>
    </row>
    <row r="1788" spans="21:32" x14ac:dyDescent="0.25">
      <c r="U1788" s="1" t="str">
        <f t="shared" si="40"/>
        <v/>
      </c>
      <c r="AE1788" s="29" t="s">
        <v>1043</v>
      </c>
      <c r="AF1788" s="29">
        <v>562428</v>
      </c>
    </row>
    <row r="1789" spans="21:32" x14ac:dyDescent="0.25">
      <c r="U1789" s="1" t="str">
        <f t="shared" si="40"/>
        <v/>
      </c>
      <c r="AE1789" s="29" t="s">
        <v>853</v>
      </c>
      <c r="AF1789" s="29">
        <v>562427</v>
      </c>
    </row>
    <row r="1790" spans="21:32" x14ac:dyDescent="0.25">
      <c r="U1790" s="1" t="str">
        <f t="shared" si="40"/>
        <v/>
      </c>
      <c r="AE1790" s="29" t="s">
        <v>604</v>
      </c>
      <c r="AF1790" s="29">
        <v>562426</v>
      </c>
    </row>
    <row r="1791" spans="21:32" x14ac:dyDescent="0.25">
      <c r="U1791" s="1" t="str">
        <f t="shared" si="40"/>
        <v/>
      </c>
      <c r="AE1791" s="29" t="s">
        <v>2563</v>
      </c>
      <c r="AF1791" s="29">
        <v>562436</v>
      </c>
    </row>
    <row r="1792" spans="21:32" x14ac:dyDescent="0.25">
      <c r="U1792" s="1" t="str">
        <f t="shared" si="40"/>
        <v/>
      </c>
      <c r="AE1792" s="29" t="s">
        <v>2373</v>
      </c>
      <c r="AF1792" s="29">
        <v>562435</v>
      </c>
    </row>
    <row r="1793" spans="21:32" x14ac:dyDescent="0.25">
      <c r="U1793" s="1" t="str">
        <f t="shared" si="40"/>
        <v/>
      </c>
      <c r="AE1793" s="29" t="s">
        <v>2183</v>
      </c>
      <c r="AF1793" s="29">
        <v>562434</v>
      </c>
    </row>
    <row r="1794" spans="21:32" x14ac:dyDescent="0.25">
      <c r="U1794" s="1" t="str">
        <f t="shared" si="40"/>
        <v/>
      </c>
      <c r="AE1794" s="29" t="s">
        <v>1993</v>
      </c>
      <c r="AF1794" s="29">
        <v>562433</v>
      </c>
    </row>
    <row r="1795" spans="21:32" x14ac:dyDescent="0.25">
      <c r="U1795" s="1" t="str">
        <f t="shared" si="40"/>
        <v/>
      </c>
      <c r="AE1795" s="29" t="s">
        <v>1803</v>
      </c>
      <c r="AF1795" s="29">
        <v>562432</v>
      </c>
    </row>
    <row r="1796" spans="21:32" x14ac:dyDescent="0.25">
      <c r="U1796" s="1" t="str">
        <f t="shared" si="40"/>
        <v/>
      </c>
      <c r="AE1796" s="29" t="s">
        <v>1613</v>
      </c>
      <c r="AF1796" s="29">
        <v>562431</v>
      </c>
    </row>
    <row r="1797" spans="21:32" x14ac:dyDescent="0.25">
      <c r="U1797" s="1" t="str">
        <f t="shared" si="40"/>
        <v/>
      </c>
      <c r="AE1797" s="29" t="s">
        <v>1423</v>
      </c>
      <c r="AF1797" s="29">
        <v>562430</v>
      </c>
    </row>
    <row r="1798" spans="21:32" x14ac:dyDescent="0.25">
      <c r="U1798" s="1" t="str">
        <f t="shared" si="40"/>
        <v/>
      </c>
      <c r="AE1798" s="29" t="s">
        <v>1233</v>
      </c>
      <c r="AF1798" s="29">
        <v>562429</v>
      </c>
    </row>
    <row r="1799" spans="21:32" x14ac:dyDescent="0.25">
      <c r="U1799" s="1" t="str">
        <f t="shared" si="40"/>
        <v/>
      </c>
      <c r="AE1799" s="29" t="s">
        <v>2753</v>
      </c>
      <c r="AF1799" s="29">
        <v>562449</v>
      </c>
    </row>
    <row r="1800" spans="21:32" x14ac:dyDescent="0.25">
      <c r="U1800" s="1" t="str">
        <f t="shared" si="40"/>
        <v/>
      </c>
      <c r="AE1800" s="29" t="s">
        <v>1044</v>
      </c>
      <c r="AF1800" s="29">
        <v>562440</v>
      </c>
    </row>
    <row r="1801" spans="21:32" x14ac:dyDescent="0.25">
      <c r="U1801" s="1" t="str">
        <f t="shared" si="40"/>
        <v/>
      </c>
      <c r="AE1801" s="29" t="s">
        <v>854</v>
      </c>
      <c r="AF1801" s="29">
        <v>562439</v>
      </c>
    </row>
    <row r="1802" spans="21:32" x14ac:dyDescent="0.25">
      <c r="U1802" s="1" t="str">
        <f t="shared" si="40"/>
        <v/>
      </c>
      <c r="AE1802" s="29" t="s">
        <v>606</v>
      </c>
      <c r="AF1802" s="29">
        <v>562438</v>
      </c>
    </row>
    <row r="1803" spans="21:32" x14ac:dyDescent="0.25">
      <c r="U1803" s="1" t="str">
        <f t="shared" si="40"/>
        <v/>
      </c>
      <c r="AE1803" s="29" t="s">
        <v>2564</v>
      </c>
      <c r="AF1803" s="29">
        <v>562448</v>
      </c>
    </row>
    <row r="1804" spans="21:32" x14ac:dyDescent="0.25">
      <c r="U1804" s="1" t="str">
        <f t="shared" si="40"/>
        <v/>
      </c>
      <c r="AE1804" s="29" t="s">
        <v>2374</v>
      </c>
      <c r="AF1804" s="29">
        <v>562447</v>
      </c>
    </row>
    <row r="1805" spans="21:32" x14ac:dyDescent="0.25">
      <c r="U1805" s="1" t="str">
        <f t="shared" si="40"/>
        <v/>
      </c>
      <c r="AE1805" s="29" t="s">
        <v>2184</v>
      </c>
      <c r="AF1805" s="29">
        <v>562446</v>
      </c>
    </row>
    <row r="1806" spans="21:32" x14ac:dyDescent="0.25">
      <c r="U1806" s="1" t="str">
        <f t="shared" si="40"/>
        <v/>
      </c>
      <c r="AE1806" s="29" t="s">
        <v>1994</v>
      </c>
      <c r="AF1806" s="29">
        <v>562445</v>
      </c>
    </row>
    <row r="1807" spans="21:32" x14ac:dyDescent="0.25">
      <c r="U1807" s="1" t="str">
        <f t="shared" si="40"/>
        <v/>
      </c>
      <c r="AE1807" s="29" t="s">
        <v>1804</v>
      </c>
      <c r="AF1807" s="29">
        <v>562444</v>
      </c>
    </row>
    <row r="1808" spans="21:32" x14ac:dyDescent="0.25">
      <c r="U1808" s="1" t="str">
        <f t="shared" si="40"/>
        <v/>
      </c>
      <c r="AE1808" s="29" t="s">
        <v>1614</v>
      </c>
      <c r="AF1808" s="29">
        <v>562443</v>
      </c>
    </row>
    <row r="1809" spans="21:32" x14ac:dyDescent="0.25">
      <c r="U1809" s="1" t="str">
        <f t="shared" si="40"/>
        <v/>
      </c>
      <c r="AE1809" s="29" t="s">
        <v>1424</v>
      </c>
      <c r="AF1809" s="29">
        <v>562442</v>
      </c>
    </row>
    <row r="1810" spans="21:32" x14ac:dyDescent="0.25">
      <c r="U1810" s="1" t="str">
        <f t="shared" si="40"/>
        <v/>
      </c>
      <c r="AE1810" s="29" t="s">
        <v>1234</v>
      </c>
      <c r="AF1810" s="29">
        <v>562441</v>
      </c>
    </row>
    <row r="1811" spans="21:32" x14ac:dyDescent="0.25">
      <c r="U1811" s="1" t="str">
        <f t="shared" si="40"/>
        <v/>
      </c>
      <c r="AE1811" s="29" t="s">
        <v>2754</v>
      </c>
      <c r="AF1811" s="29">
        <v>562461</v>
      </c>
    </row>
    <row r="1812" spans="21:32" x14ac:dyDescent="0.25">
      <c r="U1812" s="1" t="str">
        <f t="shared" si="40"/>
        <v/>
      </c>
      <c r="AE1812" s="29" t="s">
        <v>1045</v>
      </c>
      <c r="AF1812" s="29">
        <v>562452</v>
      </c>
    </row>
    <row r="1813" spans="21:32" x14ac:dyDescent="0.25">
      <c r="U1813" s="1" t="str">
        <f t="shared" si="40"/>
        <v/>
      </c>
      <c r="AE1813" s="29" t="s">
        <v>855</v>
      </c>
      <c r="AF1813" s="29">
        <v>562451</v>
      </c>
    </row>
    <row r="1814" spans="21:32" x14ac:dyDescent="0.25">
      <c r="U1814" s="1" t="str">
        <f t="shared" si="40"/>
        <v/>
      </c>
      <c r="AE1814" s="29" t="s">
        <v>609</v>
      </c>
      <c r="AF1814" s="29">
        <v>562450</v>
      </c>
    </row>
    <row r="1815" spans="21:32" x14ac:dyDescent="0.25">
      <c r="U1815" s="1" t="str">
        <f t="shared" si="40"/>
        <v/>
      </c>
      <c r="AE1815" s="29" t="s">
        <v>2565</v>
      </c>
      <c r="AF1815" s="29">
        <v>562460</v>
      </c>
    </row>
    <row r="1816" spans="21:32" x14ac:dyDescent="0.25">
      <c r="U1816" s="1" t="str">
        <f t="shared" si="40"/>
        <v/>
      </c>
      <c r="AE1816" s="29" t="s">
        <v>2375</v>
      </c>
      <c r="AF1816" s="29">
        <v>562459</v>
      </c>
    </row>
    <row r="1817" spans="21:32" x14ac:dyDescent="0.25">
      <c r="U1817" s="1" t="str">
        <f t="shared" si="40"/>
        <v/>
      </c>
      <c r="AE1817" s="29" t="s">
        <v>2185</v>
      </c>
      <c r="AF1817" s="29">
        <v>562458</v>
      </c>
    </row>
    <row r="1818" spans="21:32" x14ac:dyDescent="0.25">
      <c r="U1818" s="1" t="str">
        <f t="shared" si="40"/>
        <v/>
      </c>
      <c r="AE1818" s="29" t="s">
        <v>1995</v>
      </c>
      <c r="AF1818" s="29">
        <v>562457</v>
      </c>
    </row>
    <row r="1819" spans="21:32" x14ac:dyDescent="0.25">
      <c r="U1819" s="1" t="str">
        <f t="shared" si="40"/>
        <v/>
      </c>
      <c r="AE1819" s="29" t="s">
        <v>1805</v>
      </c>
      <c r="AF1819" s="29">
        <v>562456</v>
      </c>
    </row>
    <row r="1820" spans="21:32" x14ac:dyDescent="0.25">
      <c r="U1820" s="1" t="str">
        <f t="shared" si="40"/>
        <v/>
      </c>
      <c r="AE1820" s="29" t="s">
        <v>1615</v>
      </c>
      <c r="AF1820" s="29">
        <v>562455</v>
      </c>
    </row>
    <row r="1821" spans="21:32" x14ac:dyDescent="0.25">
      <c r="U1821" s="1" t="str">
        <f t="shared" ref="U1821:U1884" si="41">IF(S1821=$B$15,T1821,"")</f>
        <v/>
      </c>
      <c r="AE1821" s="29" t="s">
        <v>1425</v>
      </c>
      <c r="AF1821" s="29">
        <v>562454</v>
      </c>
    </row>
    <row r="1822" spans="21:32" x14ac:dyDescent="0.25">
      <c r="U1822" s="1" t="str">
        <f t="shared" si="41"/>
        <v/>
      </c>
      <c r="AE1822" s="29" t="s">
        <v>1235</v>
      </c>
      <c r="AF1822" s="29">
        <v>562453</v>
      </c>
    </row>
    <row r="1823" spans="21:32" x14ac:dyDescent="0.25">
      <c r="U1823" s="1" t="str">
        <f t="shared" si="41"/>
        <v/>
      </c>
      <c r="AE1823" s="29" t="s">
        <v>602</v>
      </c>
      <c r="AF1823" s="29">
        <v>562462</v>
      </c>
    </row>
    <row r="1824" spans="21:32" x14ac:dyDescent="0.25">
      <c r="U1824" s="1" t="str">
        <f t="shared" si="41"/>
        <v/>
      </c>
      <c r="AE1824" s="29" t="s">
        <v>605</v>
      </c>
      <c r="AF1824" s="29">
        <v>562463</v>
      </c>
    </row>
    <row r="1825" spans="21:32" x14ac:dyDescent="0.25">
      <c r="U1825" s="1" t="str">
        <f t="shared" si="41"/>
        <v/>
      </c>
      <c r="AE1825" s="29" t="s">
        <v>607</v>
      </c>
      <c r="AF1825" s="29">
        <v>562464</v>
      </c>
    </row>
    <row r="1826" spans="21:32" x14ac:dyDescent="0.25">
      <c r="U1826" s="1" t="str">
        <f t="shared" si="41"/>
        <v/>
      </c>
      <c r="AE1826" s="29" t="s">
        <v>608</v>
      </c>
      <c r="AF1826" s="29">
        <v>562465</v>
      </c>
    </row>
    <row r="1827" spans="21:32" x14ac:dyDescent="0.25">
      <c r="U1827" s="1" t="str">
        <f t="shared" si="41"/>
        <v/>
      </c>
      <c r="AE1827" s="29" t="s">
        <v>2755</v>
      </c>
      <c r="AF1827" s="29">
        <v>562477</v>
      </c>
    </row>
    <row r="1828" spans="21:32" x14ac:dyDescent="0.25">
      <c r="U1828" s="1" t="str">
        <f t="shared" si="41"/>
        <v/>
      </c>
      <c r="AE1828" s="29" t="s">
        <v>1046</v>
      </c>
      <c r="AF1828" s="29">
        <v>562468</v>
      </c>
    </row>
    <row r="1829" spans="21:32" x14ac:dyDescent="0.25">
      <c r="U1829" s="1" t="str">
        <f t="shared" si="41"/>
        <v/>
      </c>
      <c r="AE1829" s="29" t="s">
        <v>856</v>
      </c>
      <c r="AF1829" s="29">
        <v>562467</v>
      </c>
    </row>
    <row r="1830" spans="21:32" x14ac:dyDescent="0.25">
      <c r="U1830" s="1" t="str">
        <f t="shared" si="41"/>
        <v/>
      </c>
      <c r="AE1830" s="29" t="s">
        <v>610</v>
      </c>
      <c r="AF1830" s="29">
        <v>562466</v>
      </c>
    </row>
    <row r="1831" spans="21:32" x14ac:dyDescent="0.25">
      <c r="U1831" s="1" t="str">
        <f t="shared" si="41"/>
        <v/>
      </c>
      <c r="AE1831" s="29" t="s">
        <v>2566</v>
      </c>
      <c r="AF1831" s="29">
        <v>562476</v>
      </c>
    </row>
    <row r="1832" spans="21:32" x14ac:dyDescent="0.25">
      <c r="U1832" s="1" t="str">
        <f t="shared" si="41"/>
        <v/>
      </c>
      <c r="AE1832" s="29" t="s">
        <v>2376</v>
      </c>
      <c r="AF1832" s="29">
        <v>562475</v>
      </c>
    </row>
    <row r="1833" spans="21:32" x14ac:dyDescent="0.25">
      <c r="U1833" s="1" t="str">
        <f t="shared" si="41"/>
        <v/>
      </c>
      <c r="AE1833" s="29" t="s">
        <v>2186</v>
      </c>
      <c r="AF1833" s="29">
        <v>562474</v>
      </c>
    </row>
    <row r="1834" spans="21:32" x14ac:dyDescent="0.25">
      <c r="U1834" s="1" t="str">
        <f t="shared" si="41"/>
        <v/>
      </c>
      <c r="AE1834" s="29" t="s">
        <v>1996</v>
      </c>
      <c r="AF1834" s="29">
        <v>562473</v>
      </c>
    </row>
    <row r="1835" spans="21:32" x14ac:dyDescent="0.25">
      <c r="U1835" s="1" t="str">
        <f t="shared" si="41"/>
        <v/>
      </c>
      <c r="AE1835" s="29" t="s">
        <v>1806</v>
      </c>
      <c r="AF1835" s="29">
        <v>562472</v>
      </c>
    </row>
    <row r="1836" spans="21:32" x14ac:dyDescent="0.25">
      <c r="U1836" s="1" t="str">
        <f t="shared" si="41"/>
        <v/>
      </c>
      <c r="AE1836" s="29" t="s">
        <v>1616</v>
      </c>
      <c r="AF1836" s="29">
        <v>562471</v>
      </c>
    </row>
    <row r="1837" spans="21:32" x14ac:dyDescent="0.25">
      <c r="U1837" s="1" t="str">
        <f t="shared" si="41"/>
        <v/>
      </c>
      <c r="AE1837" s="29" t="s">
        <v>1426</v>
      </c>
      <c r="AF1837" s="29">
        <v>562470</v>
      </c>
    </row>
    <row r="1838" spans="21:32" x14ac:dyDescent="0.25">
      <c r="U1838" s="1" t="str">
        <f t="shared" si="41"/>
        <v/>
      </c>
      <c r="AE1838" s="29" t="s">
        <v>1236</v>
      </c>
      <c r="AF1838" s="29">
        <v>562469</v>
      </c>
    </row>
    <row r="1839" spans="21:32" x14ac:dyDescent="0.25">
      <c r="U1839" s="1" t="str">
        <f t="shared" si="41"/>
        <v/>
      </c>
      <c r="AE1839" s="29" t="s">
        <v>2756</v>
      </c>
      <c r="AF1839" s="29">
        <v>562489</v>
      </c>
    </row>
    <row r="1840" spans="21:32" x14ac:dyDescent="0.25">
      <c r="U1840" s="1" t="str">
        <f t="shared" si="41"/>
        <v/>
      </c>
      <c r="AE1840" s="29" t="s">
        <v>1047</v>
      </c>
      <c r="AF1840" s="29">
        <v>562480</v>
      </c>
    </row>
    <row r="1841" spans="21:32" x14ac:dyDescent="0.25">
      <c r="U1841" s="1" t="str">
        <f t="shared" si="41"/>
        <v/>
      </c>
      <c r="AE1841" s="29" t="s">
        <v>857</v>
      </c>
      <c r="AF1841" s="29">
        <v>562479</v>
      </c>
    </row>
    <row r="1842" spans="21:32" x14ac:dyDescent="0.25">
      <c r="U1842" s="1" t="str">
        <f t="shared" si="41"/>
        <v/>
      </c>
      <c r="AE1842" s="29" t="s">
        <v>612</v>
      </c>
      <c r="AF1842" s="29">
        <v>562478</v>
      </c>
    </row>
    <row r="1843" spans="21:32" x14ac:dyDescent="0.25">
      <c r="U1843" s="1" t="str">
        <f t="shared" si="41"/>
        <v/>
      </c>
      <c r="AE1843" s="29" t="s">
        <v>2567</v>
      </c>
      <c r="AF1843" s="29">
        <v>562488</v>
      </c>
    </row>
    <row r="1844" spans="21:32" x14ac:dyDescent="0.25">
      <c r="U1844" s="1" t="str">
        <f t="shared" si="41"/>
        <v/>
      </c>
      <c r="AE1844" s="29" t="s">
        <v>2377</v>
      </c>
      <c r="AF1844" s="29">
        <v>562487</v>
      </c>
    </row>
    <row r="1845" spans="21:32" x14ac:dyDescent="0.25">
      <c r="U1845" s="1" t="str">
        <f t="shared" si="41"/>
        <v/>
      </c>
      <c r="AE1845" s="29" t="s">
        <v>2187</v>
      </c>
      <c r="AF1845" s="29">
        <v>562486</v>
      </c>
    </row>
    <row r="1846" spans="21:32" x14ac:dyDescent="0.25">
      <c r="U1846" s="1" t="str">
        <f t="shared" si="41"/>
        <v/>
      </c>
      <c r="AE1846" s="29" t="s">
        <v>1997</v>
      </c>
      <c r="AF1846" s="29">
        <v>562485</v>
      </c>
    </row>
    <row r="1847" spans="21:32" x14ac:dyDescent="0.25">
      <c r="U1847" s="1" t="str">
        <f t="shared" si="41"/>
        <v/>
      </c>
      <c r="AE1847" s="29" t="s">
        <v>1807</v>
      </c>
      <c r="AF1847" s="29">
        <v>562484</v>
      </c>
    </row>
    <row r="1848" spans="21:32" x14ac:dyDescent="0.25">
      <c r="U1848" s="1" t="str">
        <f t="shared" si="41"/>
        <v/>
      </c>
      <c r="AE1848" s="29" t="s">
        <v>1617</v>
      </c>
      <c r="AF1848" s="29">
        <v>562483</v>
      </c>
    </row>
    <row r="1849" spans="21:32" x14ac:dyDescent="0.25">
      <c r="U1849" s="1" t="str">
        <f t="shared" si="41"/>
        <v/>
      </c>
      <c r="AE1849" s="29" t="s">
        <v>1427</v>
      </c>
      <c r="AF1849" s="29">
        <v>562482</v>
      </c>
    </row>
    <row r="1850" spans="21:32" x14ac:dyDescent="0.25">
      <c r="U1850" s="1" t="str">
        <f t="shared" si="41"/>
        <v/>
      </c>
      <c r="AE1850" s="29" t="s">
        <v>1237</v>
      </c>
      <c r="AF1850" s="29">
        <v>562481</v>
      </c>
    </row>
    <row r="1851" spans="21:32" x14ac:dyDescent="0.25">
      <c r="U1851" s="1" t="str">
        <f t="shared" si="41"/>
        <v/>
      </c>
      <c r="AE1851" s="29" t="s">
        <v>2757</v>
      </c>
      <c r="AF1851" s="29">
        <v>562501</v>
      </c>
    </row>
    <row r="1852" spans="21:32" x14ac:dyDescent="0.25">
      <c r="U1852" s="1" t="str">
        <f t="shared" si="41"/>
        <v/>
      </c>
      <c r="AE1852" s="29" t="s">
        <v>1048</v>
      </c>
      <c r="AF1852" s="29">
        <v>562492</v>
      </c>
    </row>
    <row r="1853" spans="21:32" x14ac:dyDescent="0.25">
      <c r="U1853" s="1" t="str">
        <f t="shared" si="41"/>
        <v/>
      </c>
      <c r="AE1853" s="29" t="s">
        <v>858</v>
      </c>
      <c r="AF1853" s="29">
        <v>562491</v>
      </c>
    </row>
    <row r="1854" spans="21:32" x14ac:dyDescent="0.25">
      <c r="U1854" s="1" t="str">
        <f t="shared" si="41"/>
        <v/>
      </c>
      <c r="AE1854" s="29" t="s">
        <v>614</v>
      </c>
      <c r="AF1854" s="29">
        <v>562490</v>
      </c>
    </row>
    <row r="1855" spans="21:32" x14ac:dyDescent="0.25">
      <c r="U1855" s="1" t="str">
        <f t="shared" si="41"/>
        <v/>
      </c>
      <c r="AE1855" s="29" t="s">
        <v>2568</v>
      </c>
      <c r="AF1855" s="29">
        <v>562500</v>
      </c>
    </row>
    <row r="1856" spans="21:32" x14ac:dyDescent="0.25">
      <c r="U1856" s="1" t="str">
        <f t="shared" si="41"/>
        <v/>
      </c>
      <c r="AE1856" s="29" t="s">
        <v>2378</v>
      </c>
      <c r="AF1856" s="29">
        <v>562499</v>
      </c>
    </row>
    <row r="1857" spans="21:32" x14ac:dyDescent="0.25">
      <c r="U1857" s="1" t="str">
        <f t="shared" si="41"/>
        <v/>
      </c>
      <c r="AE1857" s="30" t="s">
        <v>2188</v>
      </c>
      <c r="AF1857" s="30">
        <v>562498</v>
      </c>
    </row>
    <row r="1858" spans="21:32" x14ac:dyDescent="0.25">
      <c r="U1858" s="1" t="str">
        <f t="shared" si="41"/>
        <v/>
      </c>
      <c r="AE1858" s="29" t="s">
        <v>1998</v>
      </c>
      <c r="AF1858" s="29">
        <v>562497</v>
      </c>
    </row>
    <row r="1859" spans="21:32" x14ac:dyDescent="0.25">
      <c r="U1859" s="1" t="str">
        <f t="shared" si="41"/>
        <v/>
      </c>
      <c r="AE1859" s="30" t="s">
        <v>1808</v>
      </c>
      <c r="AF1859" s="30">
        <v>562496</v>
      </c>
    </row>
    <row r="1860" spans="21:32" x14ac:dyDescent="0.25">
      <c r="U1860" s="1" t="str">
        <f t="shared" si="41"/>
        <v/>
      </c>
      <c r="AE1860" s="29" t="s">
        <v>1618</v>
      </c>
      <c r="AF1860" s="29">
        <v>562495</v>
      </c>
    </row>
    <row r="1861" spans="21:32" x14ac:dyDescent="0.25">
      <c r="U1861" s="1" t="str">
        <f t="shared" si="41"/>
        <v/>
      </c>
      <c r="AE1861" s="29" t="s">
        <v>1428</v>
      </c>
      <c r="AF1861" s="29">
        <v>562494</v>
      </c>
    </row>
    <row r="1862" spans="21:32" x14ac:dyDescent="0.25">
      <c r="U1862" s="1" t="str">
        <f t="shared" si="41"/>
        <v/>
      </c>
      <c r="AE1862" s="29" t="s">
        <v>1238</v>
      </c>
      <c r="AF1862" s="29">
        <v>562493</v>
      </c>
    </row>
    <row r="1863" spans="21:32" x14ac:dyDescent="0.25">
      <c r="U1863" s="1" t="str">
        <f t="shared" si="41"/>
        <v/>
      </c>
      <c r="AE1863" s="29" t="s">
        <v>2758</v>
      </c>
      <c r="AF1863" s="29">
        <v>562513</v>
      </c>
    </row>
    <row r="1864" spans="21:32" x14ac:dyDescent="0.25">
      <c r="U1864" s="1" t="str">
        <f t="shared" si="41"/>
        <v/>
      </c>
      <c r="AE1864" s="29" t="s">
        <v>1049</v>
      </c>
      <c r="AF1864" s="29">
        <v>562504</v>
      </c>
    </row>
    <row r="1865" spans="21:32" x14ac:dyDescent="0.25">
      <c r="U1865" s="1" t="str">
        <f t="shared" si="41"/>
        <v/>
      </c>
      <c r="AE1865" s="29" t="s">
        <v>859</v>
      </c>
      <c r="AF1865" s="29">
        <v>562503</v>
      </c>
    </row>
    <row r="1866" spans="21:32" x14ac:dyDescent="0.25">
      <c r="U1866" s="1" t="str">
        <f t="shared" si="41"/>
        <v/>
      </c>
      <c r="AE1866" s="29" t="s">
        <v>617</v>
      </c>
      <c r="AF1866" s="29">
        <v>562502</v>
      </c>
    </row>
    <row r="1867" spans="21:32" x14ac:dyDescent="0.25">
      <c r="U1867" s="1" t="str">
        <f t="shared" si="41"/>
        <v/>
      </c>
      <c r="AE1867" s="29" t="s">
        <v>2569</v>
      </c>
      <c r="AF1867" s="29">
        <v>562512</v>
      </c>
    </row>
    <row r="1868" spans="21:32" x14ac:dyDescent="0.25">
      <c r="U1868" s="1" t="str">
        <f t="shared" si="41"/>
        <v/>
      </c>
      <c r="AE1868" s="29" t="s">
        <v>2379</v>
      </c>
      <c r="AF1868" s="29">
        <v>562511</v>
      </c>
    </row>
    <row r="1869" spans="21:32" x14ac:dyDescent="0.25">
      <c r="U1869" s="1" t="str">
        <f t="shared" si="41"/>
        <v/>
      </c>
      <c r="AE1869" s="29" t="s">
        <v>2189</v>
      </c>
      <c r="AF1869" s="29">
        <v>562510</v>
      </c>
    </row>
    <row r="1870" spans="21:32" x14ac:dyDescent="0.25">
      <c r="U1870" s="1" t="str">
        <f t="shared" si="41"/>
        <v/>
      </c>
      <c r="AE1870" s="29" t="s">
        <v>1999</v>
      </c>
      <c r="AF1870" s="29">
        <v>562509</v>
      </c>
    </row>
    <row r="1871" spans="21:32" x14ac:dyDescent="0.25">
      <c r="U1871" s="1" t="str">
        <f t="shared" si="41"/>
        <v/>
      </c>
      <c r="AE1871" s="29" t="s">
        <v>1809</v>
      </c>
      <c r="AF1871" s="29">
        <v>562508</v>
      </c>
    </row>
    <row r="1872" spans="21:32" x14ac:dyDescent="0.25">
      <c r="U1872" s="1" t="str">
        <f t="shared" si="41"/>
        <v/>
      </c>
      <c r="AE1872" s="29" t="s">
        <v>1619</v>
      </c>
      <c r="AF1872" s="29">
        <v>562507</v>
      </c>
    </row>
    <row r="1873" spans="21:32" x14ac:dyDescent="0.25">
      <c r="U1873" s="1" t="str">
        <f t="shared" si="41"/>
        <v/>
      </c>
      <c r="AE1873" s="29" t="s">
        <v>1429</v>
      </c>
      <c r="AF1873" s="29">
        <v>562506</v>
      </c>
    </row>
    <row r="1874" spans="21:32" x14ac:dyDescent="0.25">
      <c r="U1874" s="1" t="str">
        <f t="shared" si="41"/>
        <v/>
      </c>
      <c r="AE1874" s="29" t="s">
        <v>1239</v>
      </c>
      <c r="AF1874" s="29">
        <v>562505</v>
      </c>
    </row>
    <row r="1875" spans="21:32" x14ac:dyDescent="0.25">
      <c r="U1875" s="1" t="str">
        <f t="shared" si="41"/>
        <v/>
      </c>
      <c r="AE1875" s="29" t="s">
        <v>611</v>
      </c>
      <c r="AF1875" s="29">
        <v>562514</v>
      </c>
    </row>
    <row r="1876" spans="21:32" x14ac:dyDescent="0.25">
      <c r="U1876" s="1" t="str">
        <f t="shared" si="41"/>
        <v/>
      </c>
      <c r="AE1876" s="29" t="s">
        <v>613</v>
      </c>
      <c r="AF1876" s="29">
        <v>562515</v>
      </c>
    </row>
    <row r="1877" spans="21:32" x14ac:dyDescent="0.25">
      <c r="U1877" s="1" t="str">
        <f t="shared" si="41"/>
        <v/>
      </c>
      <c r="AE1877" s="29" t="s">
        <v>615</v>
      </c>
      <c r="AF1877" s="29">
        <v>562516</v>
      </c>
    </row>
    <row r="1878" spans="21:32" x14ac:dyDescent="0.25">
      <c r="U1878" s="1" t="str">
        <f t="shared" si="41"/>
        <v/>
      </c>
      <c r="AE1878" s="29" t="s">
        <v>616</v>
      </c>
      <c r="AF1878" s="29">
        <v>562517</v>
      </c>
    </row>
    <row r="1879" spans="21:32" x14ac:dyDescent="0.25">
      <c r="U1879" s="1" t="str">
        <f t="shared" si="41"/>
        <v/>
      </c>
      <c r="AE1879" s="29" t="s">
        <v>2759</v>
      </c>
      <c r="AF1879" s="29">
        <v>523653</v>
      </c>
    </row>
    <row r="1880" spans="21:32" x14ac:dyDescent="0.25">
      <c r="U1880" s="1" t="str">
        <f t="shared" si="41"/>
        <v/>
      </c>
      <c r="AE1880" s="29" t="s">
        <v>1050</v>
      </c>
      <c r="AF1880" s="29">
        <v>523644</v>
      </c>
    </row>
    <row r="1881" spans="21:32" x14ac:dyDescent="0.25">
      <c r="U1881" s="1" t="str">
        <f t="shared" si="41"/>
        <v/>
      </c>
      <c r="AE1881" s="29" t="s">
        <v>860</v>
      </c>
      <c r="AF1881" s="29">
        <v>523643</v>
      </c>
    </row>
    <row r="1882" spans="21:32" x14ac:dyDescent="0.25">
      <c r="U1882" s="1" t="str">
        <f t="shared" si="41"/>
        <v/>
      </c>
      <c r="AE1882" s="29" t="s">
        <v>618</v>
      </c>
      <c r="AF1882" s="29">
        <v>523642</v>
      </c>
    </row>
    <row r="1883" spans="21:32" x14ac:dyDescent="0.25">
      <c r="U1883" s="1" t="str">
        <f t="shared" si="41"/>
        <v/>
      </c>
      <c r="AE1883" s="29" t="s">
        <v>2570</v>
      </c>
      <c r="AF1883" s="29">
        <v>523652</v>
      </c>
    </row>
    <row r="1884" spans="21:32" x14ac:dyDescent="0.25">
      <c r="U1884" s="1" t="str">
        <f t="shared" si="41"/>
        <v/>
      </c>
      <c r="AE1884" s="29" t="s">
        <v>2380</v>
      </c>
      <c r="AF1884" s="29">
        <v>523651</v>
      </c>
    </row>
    <row r="1885" spans="21:32" x14ac:dyDescent="0.25">
      <c r="U1885" s="1" t="str">
        <f t="shared" ref="U1885:U1948" si="42">IF(S1885=$B$15,T1885,"")</f>
        <v/>
      </c>
      <c r="AE1885" s="29" t="s">
        <v>2190</v>
      </c>
      <c r="AF1885" s="29">
        <v>523650</v>
      </c>
    </row>
    <row r="1886" spans="21:32" x14ac:dyDescent="0.25">
      <c r="U1886" s="1" t="str">
        <f t="shared" si="42"/>
        <v/>
      </c>
      <c r="AE1886" s="29" t="s">
        <v>2000</v>
      </c>
      <c r="AF1886" s="29">
        <v>523649</v>
      </c>
    </row>
    <row r="1887" spans="21:32" x14ac:dyDescent="0.25">
      <c r="U1887" s="1" t="str">
        <f t="shared" si="42"/>
        <v/>
      </c>
      <c r="AE1887" s="29" t="s">
        <v>1810</v>
      </c>
      <c r="AF1887" s="29">
        <v>523648</v>
      </c>
    </row>
    <row r="1888" spans="21:32" x14ac:dyDescent="0.25">
      <c r="U1888" s="1" t="str">
        <f t="shared" si="42"/>
        <v/>
      </c>
      <c r="AE1888" s="29" t="s">
        <v>1620</v>
      </c>
      <c r="AF1888" s="29">
        <v>523647</v>
      </c>
    </row>
    <row r="1889" spans="21:32" x14ac:dyDescent="0.25">
      <c r="U1889" s="1" t="str">
        <f t="shared" si="42"/>
        <v/>
      </c>
      <c r="AE1889" s="29" t="s">
        <v>1430</v>
      </c>
      <c r="AF1889" s="29">
        <v>523646</v>
      </c>
    </row>
    <row r="1890" spans="21:32" x14ac:dyDescent="0.25">
      <c r="U1890" s="1" t="str">
        <f t="shared" si="42"/>
        <v/>
      </c>
      <c r="AE1890" s="29" t="s">
        <v>1240</v>
      </c>
      <c r="AF1890" s="29">
        <v>523645</v>
      </c>
    </row>
    <row r="1891" spans="21:32" x14ac:dyDescent="0.25">
      <c r="U1891" s="1" t="str">
        <f t="shared" si="42"/>
        <v/>
      </c>
      <c r="AE1891" s="29" t="s">
        <v>2760</v>
      </c>
      <c r="AF1891" s="29">
        <v>523665</v>
      </c>
    </row>
    <row r="1892" spans="21:32" x14ac:dyDescent="0.25">
      <c r="U1892" s="1" t="str">
        <f t="shared" si="42"/>
        <v/>
      </c>
      <c r="AE1892" s="29" t="s">
        <v>1051</v>
      </c>
      <c r="AF1892" s="29">
        <v>523656</v>
      </c>
    </row>
    <row r="1893" spans="21:32" x14ac:dyDescent="0.25">
      <c r="U1893" s="1" t="str">
        <f t="shared" si="42"/>
        <v/>
      </c>
      <c r="AE1893" s="29" t="s">
        <v>861</v>
      </c>
      <c r="AF1893" s="29">
        <v>523655</v>
      </c>
    </row>
    <row r="1894" spans="21:32" x14ac:dyDescent="0.25">
      <c r="U1894" s="1" t="str">
        <f t="shared" si="42"/>
        <v/>
      </c>
      <c r="AE1894" s="29" t="s">
        <v>620</v>
      </c>
      <c r="AF1894" s="29">
        <v>523654</v>
      </c>
    </row>
    <row r="1895" spans="21:32" x14ac:dyDescent="0.25">
      <c r="U1895" s="1" t="str">
        <f t="shared" si="42"/>
        <v/>
      </c>
      <c r="AE1895" s="29" t="s">
        <v>2571</v>
      </c>
      <c r="AF1895" s="29">
        <v>523664</v>
      </c>
    </row>
    <row r="1896" spans="21:32" x14ac:dyDescent="0.25">
      <c r="U1896" s="1" t="str">
        <f t="shared" si="42"/>
        <v/>
      </c>
      <c r="AE1896" s="29" t="s">
        <v>2381</v>
      </c>
      <c r="AF1896" s="29">
        <v>523663</v>
      </c>
    </row>
    <row r="1897" spans="21:32" x14ac:dyDescent="0.25">
      <c r="U1897" s="1" t="str">
        <f t="shared" si="42"/>
        <v/>
      </c>
      <c r="AE1897" s="29" t="s">
        <v>2191</v>
      </c>
      <c r="AF1897" s="29">
        <v>523662</v>
      </c>
    </row>
    <row r="1898" spans="21:32" x14ac:dyDescent="0.25">
      <c r="U1898" s="1" t="str">
        <f t="shared" si="42"/>
        <v/>
      </c>
      <c r="AE1898" s="29" t="s">
        <v>2001</v>
      </c>
      <c r="AF1898" s="29">
        <v>523661</v>
      </c>
    </row>
    <row r="1899" spans="21:32" x14ac:dyDescent="0.25">
      <c r="U1899" s="1" t="str">
        <f t="shared" si="42"/>
        <v/>
      </c>
      <c r="AE1899" s="29" t="s">
        <v>1811</v>
      </c>
      <c r="AF1899" s="29">
        <v>523660</v>
      </c>
    </row>
    <row r="1900" spans="21:32" x14ac:dyDescent="0.25">
      <c r="U1900" s="1" t="str">
        <f t="shared" si="42"/>
        <v/>
      </c>
      <c r="AE1900" s="29" t="s">
        <v>1621</v>
      </c>
      <c r="AF1900" s="29">
        <v>523659</v>
      </c>
    </row>
    <row r="1901" spans="21:32" x14ac:dyDescent="0.25">
      <c r="U1901" s="1" t="str">
        <f t="shared" si="42"/>
        <v/>
      </c>
      <c r="AE1901" s="29" t="s">
        <v>1431</v>
      </c>
      <c r="AF1901" s="29">
        <v>523658</v>
      </c>
    </row>
    <row r="1902" spans="21:32" x14ac:dyDescent="0.25">
      <c r="U1902" s="1" t="str">
        <f t="shared" si="42"/>
        <v/>
      </c>
      <c r="AE1902" s="29" t="s">
        <v>1241</v>
      </c>
      <c r="AF1902" s="29">
        <v>523657</v>
      </c>
    </row>
    <row r="1903" spans="21:32" x14ac:dyDescent="0.25">
      <c r="U1903" s="1" t="str">
        <f t="shared" si="42"/>
        <v/>
      </c>
      <c r="AE1903" s="29" t="s">
        <v>2761</v>
      </c>
      <c r="AF1903" s="29">
        <v>523677</v>
      </c>
    </row>
    <row r="1904" spans="21:32" x14ac:dyDescent="0.25">
      <c r="U1904" s="1" t="str">
        <f t="shared" si="42"/>
        <v/>
      </c>
      <c r="AE1904" s="29" t="s">
        <v>1052</v>
      </c>
      <c r="AF1904" s="29">
        <v>523668</v>
      </c>
    </row>
    <row r="1905" spans="21:32" x14ac:dyDescent="0.25">
      <c r="U1905" s="1" t="str">
        <f t="shared" si="42"/>
        <v/>
      </c>
      <c r="AE1905" s="29" t="s">
        <v>862</v>
      </c>
      <c r="AF1905" s="29">
        <v>523667</v>
      </c>
    </row>
    <row r="1906" spans="21:32" x14ac:dyDescent="0.25">
      <c r="U1906" s="1" t="str">
        <f t="shared" si="42"/>
        <v/>
      </c>
      <c r="AE1906" s="29" t="s">
        <v>622</v>
      </c>
      <c r="AF1906" s="29">
        <v>523666</v>
      </c>
    </row>
    <row r="1907" spans="21:32" x14ac:dyDescent="0.25">
      <c r="U1907" s="1" t="str">
        <f t="shared" si="42"/>
        <v/>
      </c>
      <c r="AE1907" s="29" t="s">
        <v>2572</v>
      </c>
      <c r="AF1907" s="29">
        <v>523676</v>
      </c>
    </row>
    <row r="1908" spans="21:32" x14ac:dyDescent="0.25">
      <c r="U1908" s="1" t="str">
        <f t="shared" si="42"/>
        <v/>
      </c>
      <c r="AE1908" s="29" t="s">
        <v>2382</v>
      </c>
      <c r="AF1908" s="29">
        <v>523675</v>
      </c>
    </row>
    <row r="1909" spans="21:32" x14ac:dyDescent="0.25">
      <c r="U1909" s="1" t="str">
        <f t="shared" si="42"/>
        <v/>
      </c>
      <c r="AE1909" s="29" t="s">
        <v>2192</v>
      </c>
      <c r="AF1909" s="29">
        <v>523674</v>
      </c>
    </row>
    <row r="1910" spans="21:32" x14ac:dyDescent="0.25">
      <c r="U1910" s="1" t="str">
        <f t="shared" si="42"/>
        <v/>
      </c>
      <c r="AE1910" s="29" t="s">
        <v>2002</v>
      </c>
      <c r="AF1910" s="29">
        <v>523673</v>
      </c>
    </row>
    <row r="1911" spans="21:32" x14ac:dyDescent="0.25">
      <c r="U1911" s="1" t="str">
        <f t="shared" si="42"/>
        <v/>
      </c>
      <c r="AE1911" s="29" t="s">
        <v>1812</v>
      </c>
      <c r="AF1911" s="29">
        <v>523672</v>
      </c>
    </row>
    <row r="1912" spans="21:32" x14ac:dyDescent="0.25">
      <c r="U1912" s="1" t="str">
        <f t="shared" si="42"/>
        <v/>
      </c>
      <c r="AE1912" s="29" t="s">
        <v>1622</v>
      </c>
      <c r="AF1912" s="29">
        <v>523671</v>
      </c>
    </row>
    <row r="1913" spans="21:32" x14ac:dyDescent="0.25">
      <c r="U1913" s="1" t="str">
        <f t="shared" si="42"/>
        <v/>
      </c>
      <c r="AE1913" s="29" t="s">
        <v>1432</v>
      </c>
      <c r="AF1913" s="29">
        <v>523670</v>
      </c>
    </row>
    <row r="1914" spans="21:32" x14ac:dyDescent="0.25">
      <c r="U1914" s="1" t="str">
        <f t="shared" si="42"/>
        <v/>
      </c>
      <c r="AE1914" s="29" t="s">
        <v>1242</v>
      </c>
      <c r="AF1914" s="29">
        <v>523669</v>
      </c>
    </row>
    <row r="1915" spans="21:32" x14ac:dyDescent="0.25">
      <c r="U1915" s="1" t="str">
        <f t="shared" si="42"/>
        <v/>
      </c>
      <c r="AE1915" s="29" t="s">
        <v>2762</v>
      </c>
      <c r="AF1915" s="29">
        <v>523689</v>
      </c>
    </row>
    <row r="1916" spans="21:32" x14ac:dyDescent="0.25">
      <c r="U1916" s="1" t="str">
        <f t="shared" si="42"/>
        <v/>
      </c>
      <c r="AE1916" s="29" t="s">
        <v>1053</v>
      </c>
      <c r="AF1916" s="29">
        <v>523680</v>
      </c>
    </row>
    <row r="1917" spans="21:32" x14ac:dyDescent="0.25">
      <c r="U1917" s="1" t="str">
        <f t="shared" si="42"/>
        <v/>
      </c>
      <c r="AE1917" s="29" t="s">
        <v>863</v>
      </c>
      <c r="AF1917" s="29">
        <v>523679</v>
      </c>
    </row>
    <row r="1918" spans="21:32" x14ac:dyDescent="0.25">
      <c r="U1918" s="1" t="str">
        <f t="shared" si="42"/>
        <v/>
      </c>
      <c r="AE1918" s="29" t="s">
        <v>625</v>
      </c>
      <c r="AF1918" s="29">
        <v>523678</v>
      </c>
    </row>
    <row r="1919" spans="21:32" x14ac:dyDescent="0.25">
      <c r="U1919" s="1" t="str">
        <f t="shared" si="42"/>
        <v/>
      </c>
      <c r="AE1919" s="29" t="s">
        <v>2573</v>
      </c>
      <c r="AF1919" s="29">
        <v>523688</v>
      </c>
    </row>
    <row r="1920" spans="21:32" x14ac:dyDescent="0.25">
      <c r="U1920" s="1" t="str">
        <f t="shared" si="42"/>
        <v/>
      </c>
      <c r="AE1920" s="29" t="s">
        <v>2383</v>
      </c>
      <c r="AF1920" s="29">
        <v>523687</v>
      </c>
    </row>
    <row r="1921" spans="21:32" x14ac:dyDescent="0.25">
      <c r="U1921" s="1" t="str">
        <f t="shared" si="42"/>
        <v/>
      </c>
      <c r="AE1921" s="29" t="s">
        <v>2193</v>
      </c>
      <c r="AF1921" s="29">
        <v>523686</v>
      </c>
    </row>
    <row r="1922" spans="21:32" x14ac:dyDescent="0.25">
      <c r="U1922" s="1" t="str">
        <f t="shared" si="42"/>
        <v/>
      </c>
      <c r="AE1922" s="29" t="s">
        <v>2003</v>
      </c>
      <c r="AF1922" s="29">
        <v>523685</v>
      </c>
    </row>
    <row r="1923" spans="21:32" x14ac:dyDescent="0.25">
      <c r="U1923" s="1" t="str">
        <f t="shared" si="42"/>
        <v/>
      </c>
      <c r="AE1923" s="29" t="s">
        <v>1813</v>
      </c>
      <c r="AF1923" s="29">
        <v>523684</v>
      </c>
    </row>
    <row r="1924" spans="21:32" x14ac:dyDescent="0.25">
      <c r="U1924" s="1" t="str">
        <f t="shared" si="42"/>
        <v/>
      </c>
      <c r="AE1924" s="29" t="s">
        <v>1623</v>
      </c>
      <c r="AF1924" s="29">
        <v>523683</v>
      </c>
    </row>
    <row r="1925" spans="21:32" x14ac:dyDescent="0.25">
      <c r="U1925" s="1" t="str">
        <f t="shared" si="42"/>
        <v/>
      </c>
      <c r="AE1925" s="29" t="s">
        <v>1433</v>
      </c>
      <c r="AF1925" s="29">
        <v>523682</v>
      </c>
    </row>
    <row r="1926" spans="21:32" x14ac:dyDescent="0.25">
      <c r="U1926" s="1" t="str">
        <f t="shared" si="42"/>
        <v/>
      </c>
      <c r="AE1926" s="29" t="s">
        <v>1243</v>
      </c>
      <c r="AF1926" s="29">
        <v>523681</v>
      </c>
    </row>
    <row r="1927" spans="21:32" x14ac:dyDescent="0.25">
      <c r="U1927" s="1" t="str">
        <f t="shared" si="42"/>
        <v/>
      </c>
      <c r="AE1927" s="29" t="s">
        <v>619</v>
      </c>
      <c r="AF1927" s="29">
        <v>530718</v>
      </c>
    </row>
    <row r="1928" spans="21:32" x14ac:dyDescent="0.25">
      <c r="U1928" s="1" t="str">
        <f t="shared" si="42"/>
        <v/>
      </c>
      <c r="AE1928" s="29" t="s">
        <v>621</v>
      </c>
      <c r="AF1928" s="29">
        <v>530719</v>
      </c>
    </row>
    <row r="1929" spans="21:32" x14ac:dyDescent="0.25">
      <c r="U1929" s="1" t="str">
        <f t="shared" si="42"/>
        <v/>
      </c>
      <c r="AE1929" s="29" t="s">
        <v>623</v>
      </c>
      <c r="AF1929" s="29">
        <v>530720</v>
      </c>
    </row>
    <row r="1930" spans="21:32" x14ac:dyDescent="0.25">
      <c r="U1930" s="1" t="str">
        <f t="shared" si="42"/>
        <v/>
      </c>
      <c r="AE1930" s="30" t="s">
        <v>624</v>
      </c>
      <c r="AF1930" s="30">
        <v>530721</v>
      </c>
    </row>
    <row r="1931" spans="21:32" x14ac:dyDescent="0.25">
      <c r="U1931" s="1" t="str">
        <f t="shared" si="42"/>
        <v/>
      </c>
      <c r="AE1931" s="29" t="s">
        <v>2763</v>
      </c>
      <c r="AF1931" s="29">
        <v>523701</v>
      </c>
    </row>
    <row r="1932" spans="21:32" x14ac:dyDescent="0.25">
      <c r="U1932" s="1" t="str">
        <f t="shared" si="42"/>
        <v/>
      </c>
      <c r="AE1932" s="29" t="s">
        <v>1054</v>
      </c>
      <c r="AF1932" s="29">
        <v>523692</v>
      </c>
    </row>
    <row r="1933" spans="21:32" x14ac:dyDescent="0.25">
      <c r="U1933" s="1" t="str">
        <f t="shared" si="42"/>
        <v/>
      </c>
      <c r="AE1933" s="29" t="s">
        <v>864</v>
      </c>
      <c r="AF1933" s="29">
        <v>523691</v>
      </c>
    </row>
    <row r="1934" spans="21:32" x14ac:dyDescent="0.25">
      <c r="U1934" s="1" t="str">
        <f t="shared" si="42"/>
        <v/>
      </c>
      <c r="AE1934" s="29" t="s">
        <v>627</v>
      </c>
      <c r="AF1934" s="29">
        <v>523690</v>
      </c>
    </row>
    <row r="1935" spans="21:32" x14ac:dyDescent="0.25">
      <c r="U1935" s="1" t="str">
        <f t="shared" si="42"/>
        <v/>
      </c>
      <c r="AE1935" s="29" t="s">
        <v>2574</v>
      </c>
      <c r="AF1935" s="29">
        <v>523700</v>
      </c>
    </row>
    <row r="1936" spans="21:32" x14ac:dyDescent="0.25">
      <c r="U1936" s="1" t="str">
        <f t="shared" si="42"/>
        <v/>
      </c>
      <c r="AE1936" s="29" t="s">
        <v>2384</v>
      </c>
      <c r="AF1936" s="29">
        <v>523699</v>
      </c>
    </row>
    <row r="1937" spans="21:32" x14ac:dyDescent="0.25">
      <c r="U1937" s="1" t="str">
        <f t="shared" si="42"/>
        <v/>
      </c>
      <c r="AE1937" s="29" t="s">
        <v>2194</v>
      </c>
      <c r="AF1937" s="29">
        <v>523698</v>
      </c>
    </row>
    <row r="1938" spans="21:32" x14ac:dyDescent="0.25">
      <c r="U1938" s="1" t="str">
        <f t="shared" si="42"/>
        <v/>
      </c>
      <c r="AE1938" s="30" t="s">
        <v>2004</v>
      </c>
      <c r="AF1938" s="30">
        <v>523697</v>
      </c>
    </row>
    <row r="1939" spans="21:32" x14ac:dyDescent="0.25">
      <c r="U1939" s="1" t="str">
        <f t="shared" si="42"/>
        <v/>
      </c>
      <c r="AE1939" s="29" t="s">
        <v>1814</v>
      </c>
      <c r="AF1939" s="29">
        <v>523696</v>
      </c>
    </row>
    <row r="1940" spans="21:32" x14ac:dyDescent="0.25">
      <c r="U1940" s="1" t="str">
        <f t="shared" si="42"/>
        <v/>
      </c>
      <c r="AE1940" s="29" t="s">
        <v>1624</v>
      </c>
      <c r="AF1940" s="29">
        <v>523695</v>
      </c>
    </row>
    <row r="1941" spans="21:32" x14ac:dyDescent="0.25">
      <c r="U1941" s="1" t="str">
        <f t="shared" si="42"/>
        <v/>
      </c>
      <c r="AE1941" s="29" t="s">
        <v>1434</v>
      </c>
      <c r="AF1941" s="29">
        <v>523694</v>
      </c>
    </row>
    <row r="1942" spans="21:32" x14ac:dyDescent="0.25">
      <c r="U1942" s="1" t="str">
        <f t="shared" si="42"/>
        <v/>
      </c>
      <c r="AE1942" s="29" t="s">
        <v>1244</v>
      </c>
      <c r="AF1942" s="29">
        <v>523693</v>
      </c>
    </row>
    <row r="1943" spans="21:32" x14ac:dyDescent="0.25">
      <c r="U1943" s="1" t="str">
        <f t="shared" si="42"/>
        <v/>
      </c>
      <c r="AE1943" s="29" t="s">
        <v>2764</v>
      </c>
      <c r="AF1943" s="29">
        <v>523713</v>
      </c>
    </row>
    <row r="1944" spans="21:32" x14ac:dyDescent="0.25">
      <c r="U1944" s="1" t="str">
        <f t="shared" si="42"/>
        <v/>
      </c>
      <c r="AE1944" s="29" t="s">
        <v>1055</v>
      </c>
      <c r="AF1944" s="29">
        <v>523704</v>
      </c>
    </row>
    <row r="1945" spans="21:32" x14ac:dyDescent="0.25">
      <c r="U1945" s="1" t="str">
        <f t="shared" si="42"/>
        <v/>
      </c>
      <c r="AE1945" s="29" t="s">
        <v>865</v>
      </c>
      <c r="AF1945" s="29">
        <v>523703</v>
      </c>
    </row>
    <row r="1946" spans="21:32" x14ac:dyDescent="0.25">
      <c r="U1946" s="1" t="str">
        <f t="shared" si="42"/>
        <v/>
      </c>
      <c r="AE1946" s="29" t="s">
        <v>629</v>
      </c>
      <c r="AF1946" s="29">
        <v>523702</v>
      </c>
    </row>
    <row r="1947" spans="21:32" x14ac:dyDescent="0.25">
      <c r="U1947" s="1" t="str">
        <f t="shared" si="42"/>
        <v/>
      </c>
      <c r="AE1947" s="29" t="s">
        <v>2575</v>
      </c>
      <c r="AF1947" s="29">
        <v>523712</v>
      </c>
    </row>
    <row r="1948" spans="21:32" x14ac:dyDescent="0.25">
      <c r="U1948" s="1" t="str">
        <f t="shared" si="42"/>
        <v/>
      </c>
      <c r="AE1948" s="29" t="s">
        <v>2385</v>
      </c>
      <c r="AF1948" s="29">
        <v>523711</v>
      </c>
    </row>
    <row r="1949" spans="21:32" x14ac:dyDescent="0.25">
      <c r="U1949" s="1" t="str">
        <f t="shared" ref="U1949:U2012" si="43">IF(S1949=$B$15,T1949,"")</f>
        <v/>
      </c>
      <c r="AE1949" s="29" t="s">
        <v>2195</v>
      </c>
      <c r="AF1949" s="29">
        <v>523710</v>
      </c>
    </row>
    <row r="1950" spans="21:32" x14ac:dyDescent="0.25">
      <c r="U1950" s="1" t="str">
        <f t="shared" si="43"/>
        <v/>
      </c>
      <c r="AE1950" s="29" t="s">
        <v>2005</v>
      </c>
      <c r="AF1950" s="29">
        <v>523709</v>
      </c>
    </row>
    <row r="1951" spans="21:32" x14ac:dyDescent="0.25">
      <c r="U1951" s="1" t="str">
        <f t="shared" si="43"/>
        <v/>
      </c>
      <c r="AE1951" s="29" t="s">
        <v>1815</v>
      </c>
      <c r="AF1951" s="29">
        <v>523708</v>
      </c>
    </row>
    <row r="1952" spans="21:32" x14ac:dyDescent="0.25">
      <c r="U1952" s="1" t="str">
        <f t="shared" si="43"/>
        <v/>
      </c>
      <c r="AE1952" s="29" t="s">
        <v>1625</v>
      </c>
      <c r="AF1952" s="29">
        <v>523707</v>
      </c>
    </row>
    <row r="1953" spans="21:32" x14ac:dyDescent="0.25">
      <c r="U1953" s="1" t="str">
        <f t="shared" si="43"/>
        <v/>
      </c>
      <c r="AE1953" s="29" t="s">
        <v>1435</v>
      </c>
      <c r="AF1953" s="29">
        <v>523706</v>
      </c>
    </row>
    <row r="1954" spans="21:32" x14ac:dyDescent="0.25">
      <c r="U1954" s="1" t="str">
        <f t="shared" si="43"/>
        <v/>
      </c>
      <c r="AE1954" s="29" t="s">
        <v>1245</v>
      </c>
      <c r="AF1954" s="29">
        <v>523705</v>
      </c>
    </row>
    <row r="1955" spans="21:32" x14ac:dyDescent="0.25">
      <c r="U1955" s="1" t="str">
        <f t="shared" si="43"/>
        <v/>
      </c>
      <c r="AE1955" s="29" t="s">
        <v>2765</v>
      </c>
      <c r="AF1955" s="29">
        <v>523725</v>
      </c>
    </row>
    <row r="1956" spans="21:32" x14ac:dyDescent="0.25">
      <c r="U1956" s="1" t="str">
        <f t="shared" si="43"/>
        <v/>
      </c>
      <c r="AE1956" s="29" t="s">
        <v>1056</v>
      </c>
      <c r="AF1956" s="29">
        <v>523716</v>
      </c>
    </row>
    <row r="1957" spans="21:32" x14ac:dyDescent="0.25">
      <c r="U1957" s="1" t="str">
        <f t="shared" si="43"/>
        <v/>
      </c>
      <c r="AE1957" s="29" t="s">
        <v>866</v>
      </c>
      <c r="AF1957" s="29">
        <v>523715</v>
      </c>
    </row>
    <row r="1958" spans="21:32" x14ac:dyDescent="0.25">
      <c r="U1958" s="1" t="str">
        <f t="shared" si="43"/>
        <v/>
      </c>
      <c r="AE1958" s="29" t="s">
        <v>631</v>
      </c>
      <c r="AF1958" s="29">
        <v>523714</v>
      </c>
    </row>
    <row r="1959" spans="21:32" x14ac:dyDescent="0.25">
      <c r="U1959" s="1" t="str">
        <f t="shared" si="43"/>
        <v/>
      </c>
      <c r="AE1959" s="29" t="s">
        <v>2576</v>
      </c>
      <c r="AF1959" s="29">
        <v>523724</v>
      </c>
    </row>
    <row r="1960" spans="21:32" x14ac:dyDescent="0.25">
      <c r="U1960" s="1" t="str">
        <f t="shared" si="43"/>
        <v/>
      </c>
      <c r="AE1960" s="29" t="s">
        <v>2386</v>
      </c>
      <c r="AF1960" s="29">
        <v>523723</v>
      </c>
    </row>
    <row r="1961" spans="21:32" x14ac:dyDescent="0.25">
      <c r="U1961" s="1" t="str">
        <f t="shared" si="43"/>
        <v/>
      </c>
      <c r="AE1961" s="29" t="s">
        <v>2196</v>
      </c>
      <c r="AF1961" s="29">
        <v>523722</v>
      </c>
    </row>
    <row r="1962" spans="21:32" x14ac:dyDescent="0.25">
      <c r="U1962" s="1" t="str">
        <f t="shared" si="43"/>
        <v/>
      </c>
      <c r="AE1962" s="29" t="s">
        <v>2006</v>
      </c>
      <c r="AF1962" s="29">
        <v>523721</v>
      </c>
    </row>
    <row r="1963" spans="21:32" x14ac:dyDescent="0.25">
      <c r="U1963" s="1" t="str">
        <f t="shared" si="43"/>
        <v/>
      </c>
      <c r="AE1963" s="29" t="s">
        <v>1816</v>
      </c>
      <c r="AF1963" s="29">
        <v>523720</v>
      </c>
    </row>
    <row r="1964" spans="21:32" x14ac:dyDescent="0.25">
      <c r="U1964" s="1" t="str">
        <f t="shared" si="43"/>
        <v/>
      </c>
      <c r="AE1964" s="29" t="s">
        <v>1626</v>
      </c>
      <c r="AF1964" s="29">
        <v>523719</v>
      </c>
    </row>
    <row r="1965" spans="21:32" x14ac:dyDescent="0.25">
      <c r="U1965" s="1" t="str">
        <f t="shared" si="43"/>
        <v/>
      </c>
      <c r="AE1965" s="29" t="s">
        <v>1436</v>
      </c>
      <c r="AF1965" s="29">
        <v>523718</v>
      </c>
    </row>
    <row r="1966" spans="21:32" x14ac:dyDescent="0.25">
      <c r="U1966" s="1" t="str">
        <f t="shared" si="43"/>
        <v/>
      </c>
      <c r="AE1966" s="29" t="s">
        <v>1246</v>
      </c>
      <c r="AF1966" s="29">
        <v>523717</v>
      </c>
    </row>
    <row r="1967" spans="21:32" x14ac:dyDescent="0.25">
      <c r="U1967" s="1" t="str">
        <f t="shared" si="43"/>
        <v/>
      </c>
      <c r="AE1967" s="29" t="s">
        <v>2766</v>
      </c>
      <c r="AF1967" s="29">
        <v>523737</v>
      </c>
    </row>
    <row r="1968" spans="21:32" x14ac:dyDescent="0.25">
      <c r="U1968" s="1" t="str">
        <f t="shared" si="43"/>
        <v/>
      </c>
      <c r="AE1968" s="29" t="s">
        <v>1057</v>
      </c>
      <c r="AF1968" s="29">
        <v>523728</v>
      </c>
    </row>
    <row r="1969" spans="21:32" x14ac:dyDescent="0.25">
      <c r="U1969" s="1" t="str">
        <f t="shared" si="43"/>
        <v/>
      </c>
      <c r="AE1969" s="29" t="s">
        <v>867</v>
      </c>
      <c r="AF1969" s="29">
        <v>523727</v>
      </c>
    </row>
    <row r="1970" spans="21:32" x14ac:dyDescent="0.25">
      <c r="U1970" s="1" t="str">
        <f t="shared" si="43"/>
        <v/>
      </c>
      <c r="AE1970" s="29" t="s">
        <v>633</v>
      </c>
      <c r="AF1970" s="29">
        <v>523726</v>
      </c>
    </row>
    <row r="1971" spans="21:32" x14ac:dyDescent="0.25">
      <c r="U1971" s="1" t="str">
        <f t="shared" si="43"/>
        <v/>
      </c>
      <c r="AE1971" s="29" t="s">
        <v>2577</v>
      </c>
      <c r="AF1971" s="29">
        <v>523736</v>
      </c>
    </row>
    <row r="1972" spans="21:32" x14ac:dyDescent="0.25">
      <c r="U1972" s="1" t="str">
        <f t="shared" si="43"/>
        <v/>
      </c>
      <c r="AE1972" s="29" t="s">
        <v>2387</v>
      </c>
      <c r="AF1972" s="29">
        <v>523735</v>
      </c>
    </row>
    <row r="1973" spans="21:32" x14ac:dyDescent="0.25">
      <c r="U1973" s="1" t="str">
        <f t="shared" si="43"/>
        <v/>
      </c>
      <c r="AE1973" s="29" t="s">
        <v>2197</v>
      </c>
      <c r="AF1973" s="29">
        <v>523734</v>
      </c>
    </row>
    <row r="1974" spans="21:32" x14ac:dyDescent="0.25">
      <c r="U1974" s="1" t="str">
        <f t="shared" si="43"/>
        <v/>
      </c>
      <c r="AE1974" s="29" t="s">
        <v>2007</v>
      </c>
      <c r="AF1974" s="29">
        <v>523733</v>
      </c>
    </row>
    <row r="1975" spans="21:32" x14ac:dyDescent="0.25">
      <c r="U1975" s="1" t="str">
        <f t="shared" si="43"/>
        <v/>
      </c>
      <c r="AE1975" s="29" t="s">
        <v>1817</v>
      </c>
      <c r="AF1975" s="29">
        <v>523732</v>
      </c>
    </row>
    <row r="1976" spans="21:32" x14ac:dyDescent="0.25">
      <c r="U1976" s="1" t="str">
        <f t="shared" si="43"/>
        <v/>
      </c>
      <c r="AE1976" s="29" t="s">
        <v>1627</v>
      </c>
      <c r="AF1976" s="29">
        <v>523731</v>
      </c>
    </row>
    <row r="1977" spans="21:32" x14ac:dyDescent="0.25">
      <c r="U1977" s="1" t="str">
        <f t="shared" si="43"/>
        <v/>
      </c>
      <c r="AE1977" s="29" t="s">
        <v>1437</v>
      </c>
      <c r="AF1977" s="29">
        <v>523730</v>
      </c>
    </row>
    <row r="1978" spans="21:32" x14ac:dyDescent="0.25">
      <c r="U1978" s="1" t="str">
        <f t="shared" si="43"/>
        <v/>
      </c>
      <c r="AE1978" s="29" t="s">
        <v>1247</v>
      </c>
      <c r="AF1978" s="29">
        <v>523729</v>
      </c>
    </row>
    <row r="1979" spans="21:32" x14ac:dyDescent="0.25">
      <c r="U1979" s="1" t="str">
        <f t="shared" si="43"/>
        <v/>
      </c>
      <c r="AE1979" s="29" t="s">
        <v>626</v>
      </c>
      <c r="AF1979" s="29">
        <v>523792</v>
      </c>
    </row>
    <row r="1980" spans="21:32" x14ac:dyDescent="0.25">
      <c r="U1980" s="1" t="str">
        <f t="shared" si="43"/>
        <v/>
      </c>
      <c r="AE1980" s="29" t="s">
        <v>628</v>
      </c>
      <c r="AF1980" s="29">
        <v>523793</v>
      </c>
    </row>
    <row r="1981" spans="21:32" x14ac:dyDescent="0.25">
      <c r="U1981" s="1" t="str">
        <f t="shared" si="43"/>
        <v/>
      </c>
      <c r="AE1981" s="29" t="s">
        <v>630</v>
      </c>
      <c r="AF1981" s="29">
        <v>523794</v>
      </c>
    </row>
    <row r="1982" spans="21:32" x14ac:dyDescent="0.25">
      <c r="U1982" s="1" t="str">
        <f t="shared" si="43"/>
        <v/>
      </c>
      <c r="AE1982" s="29" t="s">
        <v>632</v>
      </c>
      <c r="AF1982" s="29">
        <v>523795</v>
      </c>
    </row>
    <row r="1983" spans="21:32" x14ac:dyDescent="0.25">
      <c r="U1983" s="1" t="str">
        <f t="shared" si="43"/>
        <v/>
      </c>
      <c r="AE1983" s="29" t="s">
        <v>2633</v>
      </c>
      <c r="AF1983" s="29">
        <v>522399</v>
      </c>
    </row>
    <row r="1984" spans="21:32" x14ac:dyDescent="0.25">
      <c r="U1984" s="1" t="str">
        <f t="shared" si="43"/>
        <v/>
      </c>
      <c r="AE1984" s="29" t="s">
        <v>924</v>
      </c>
      <c r="AF1984" s="29">
        <v>522390</v>
      </c>
    </row>
    <row r="1985" spans="21:32" x14ac:dyDescent="0.25">
      <c r="U1985" s="1" t="str">
        <f t="shared" si="43"/>
        <v/>
      </c>
      <c r="AE1985" s="29" t="s">
        <v>734</v>
      </c>
      <c r="AF1985" s="29">
        <v>522389</v>
      </c>
    </row>
    <row r="1986" spans="21:32" x14ac:dyDescent="0.25">
      <c r="U1986" s="1" t="str">
        <f t="shared" si="43"/>
        <v/>
      </c>
      <c r="AE1986" s="29" t="s">
        <v>367</v>
      </c>
      <c r="AF1986" s="29">
        <v>522388</v>
      </c>
    </row>
    <row r="1987" spans="21:32" x14ac:dyDescent="0.25">
      <c r="U1987" s="1" t="str">
        <f t="shared" si="43"/>
        <v/>
      </c>
      <c r="AE1987" s="29" t="s">
        <v>2444</v>
      </c>
      <c r="AF1987" s="29">
        <v>522398</v>
      </c>
    </row>
    <row r="1988" spans="21:32" x14ac:dyDescent="0.25">
      <c r="U1988" s="1" t="str">
        <f t="shared" si="43"/>
        <v/>
      </c>
      <c r="AE1988" s="29" t="s">
        <v>2254</v>
      </c>
      <c r="AF1988" s="29">
        <v>522397</v>
      </c>
    </row>
    <row r="1989" spans="21:32" x14ac:dyDescent="0.25">
      <c r="U1989" s="1" t="str">
        <f t="shared" si="43"/>
        <v/>
      </c>
      <c r="AE1989" s="29" t="s">
        <v>2064</v>
      </c>
      <c r="AF1989" s="29">
        <v>522396</v>
      </c>
    </row>
    <row r="1990" spans="21:32" x14ac:dyDescent="0.25">
      <c r="U1990" s="1" t="str">
        <f t="shared" si="43"/>
        <v/>
      </c>
      <c r="AE1990" s="29" t="s">
        <v>1874</v>
      </c>
      <c r="AF1990" s="29">
        <v>522395</v>
      </c>
    </row>
    <row r="1991" spans="21:32" x14ac:dyDescent="0.25">
      <c r="U1991" s="1" t="str">
        <f t="shared" si="43"/>
        <v/>
      </c>
      <c r="AE1991" s="29" t="s">
        <v>1684</v>
      </c>
      <c r="AF1991" s="29">
        <v>522394</v>
      </c>
    </row>
    <row r="1992" spans="21:32" x14ac:dyDescent="0.25">
      <c r="U1992" s="1" t="str">
        <f t="shared" si="43"/>
        <v/>
      </c>
      <c r="AE1992" s="29" t="s">
        <v>1494</v>
      </c>
      <c r="AF1992" s="29">
        <v>522393</v>
      </c>
    </row>
    <row r="1993" spans="21:32" x14ac:dyDescent="0.25">
      <c r="U1993" s="1" t="str">
        <f t="shared" si="43"/>
        <v/>
      </c>
      <c r="AE1993" s="29" t="s">
        <v>1304</v>
      </c>
      <c r="AF1993" s="29">
        <v>522392</v>
      </c>
    </row>
    <row r="1994" spans="21:32" x14ac:dyDescent="0.25">
      <c r="U1994" s="1" t="str">
        <f t="shared" si="43"/>
        <v/>
      </c>
      <c r="AE1994" s="29" t="s">
        <v>1114</v>
      </c>
      <c r="AF1994" s="29">
        <v>522391</v>
      </c>
    </row>
    <row r="1995" spans="21:32" x14ac:dyDescent="0.25">
      <c r="U1995" s="1" t="str">
        <f t="shared" si="43"/>
        <v/>
      </c>
      <c r="AE1995" s="29" t="s">
        <v>2634</v>
      </c>
      <c r="AF1995" s="29">
        <v>522411</v>
      </c>
    </row>
    <row r="1996" spans="21:32" x14ac:dyDescent="0.25">
      <c r="U1996" s="1" t="str">
        <f t="shared" si="43"/>
        <v/>
      </c>
      <c r="AE1996" s="29" t="s">
        <v>925</v>
      </c>
      <c r="AF1996" s="29">
        <v>522402</v>
      </c>
    </row>
    <row r="1997" spans="21:32" x14ac:dyDescent="0.25">
      <c r="U1997" s="1" t="str">
        <f t="shared" si="43"/>
        <v/>
      </c>
      <c r="AE1997" s="29" t="s">
        <v>735</v>
      </c>
      <c r="AF1997" s="29">
        <v>522401</v>
      </c>
    </row>
    <row r="1998" spans="21:32" x14ac:dyDescent="0.25">
      <c r="U1998" s="1" t="str">
        <f t="shared" si="43"/>
        <v/>
      </c>
      <c r="AE1998" s="29" t="s">
        <v>369</v>
      </c>
      <c r="AF1998" s="29">
        <v>522400</v>
      </c>
    </row>
    <row r="1999" spans="21:32" x14ac:dyDescent="0.25">
      <c r="U1999" s="1" t="str">
        <f t="shared" si="43"/>
        <v/>
      </c>
      <c r="AE1999" s="29" t="s">
        <v>2445</v>
      </c>
      <c r="AF1999" s="29">
        <v>522410</v>
      </c>
    </row>
    <row r="2000" spans="21:32" x14ac:dyDescent="0.25">
      <c r="U2000" s="1" t="str">
        <f t="shared" si="43"/>
        <v/>
      </c>
      <c r="AE2000" s="29" t="s">
        <v>2255</v>
      </c>
      <c r="AF2000" s="29">
        <v>522409</v>
      </c>
    </row>
    <row r="2001" spans="21:32" x14ac:dyDescent="0.25">
      <c r="U2001" s="1" t="str">
        <f t="shared" si="43"/>
        <v/>
      </c>
      <c r="AE2001" s="29" t="s">
        <v>2065</v>
      </c>
      <c r="AF2001" s="29">
        <v>522408</v>
      </c>
    </row>
    <row r="2002" spans="21:32" x14ac:dyDescent="0.25">
      <c r="U2002" s="1" t="str">
        <f t="shared" si="43"/>
        <v/>
      </c>
      <c r="AE2002" s="29" t="s">
        <v>1875</v>
      </c>
      <c r="AF2002" s="29">
        <v>522407</v>
      </c>
    </row>
    <row r="2003" spans="21:32" x14ac:dyDescent="0.25">
      <c r="U2003" s="1" t="str">
        <f t="shared" si="43"/>
        <v/>
      </c>
      <c r="AE2003" s="29" t="s">
        <v>1685</v>
      </c>
      <c r="AF2003" s="29">
        <v>522406</v>
      </c>
    </row>
    <row r="2004" spans="21:32" x14ac:dyDescent="0.25">
      <c r="U2004" s="1" t="str">
        <f t="shared" si="43"/>
        <v/>
      </c>
      <c r="AE2004" s="29" t="s">
        <v>1495</v>
      </c>
      <c r="AF2004" s="29">
        <v>522405</v>
      </c>
    </row>
    <row r="2005" spans="21:32" x14ac:dyDescent="0.25">
      <c r="U2005" s="1" t="str">
        <f t="shared" si="43"/>
        <v/>
      </c>
      <c r="AE2005" s="29" t="s">
        <v>1305</v>
      </c>
      <c r="AF2005" s="29">
        <v>522404</v>
      </c>
    </row>
    <row r="2006" spans="21:32" x14ac:dyDescent="0.25">
      <c r="U2006" s="1" t="str">
        <f t="shared" si="43"/>
        <v/>
      </c>
      <c r="AE2006" s="29" t="s">
        <v>1115</v>
      </c>
      <c r="AF2006" s="29">
        <v>522403</v>
      </c>
    </row>
    <row r="2007" spans="21:32" x14ac:dyDescent="0.25">
      <c r="U2007" s="1" t="str">
        <f t="shared" si="43"/>
        <v/>
      </c>
      <c r="AE2007" s="29" t="s">
        <v>2635</v>
      </c>
      <c r="AF2007" s="29">
        <v>522423</v>
      </c>
    </row>
    <row r="2008" spans="21:32" x14ac:dyDescent="0.25">
      <c r="U2008" s="1" t="str">
        <f t="shared" si="43"/>
        <v/>
      </c>
      <c r="AE2008" s="29" t="s">
        <v>926</v>
      </c>
      <c r="AF2008" s="29">
        <v>522414</v>
      </c>
    </row>
    <row r="2009" spans="21:32" x14ac:dyDescent="0.25">
      <c r="U2009" s="1" t="str">
        <f t="shared" si="43"/>
        <v/>
      </c>
      <c r="AE2009" s="29" t="s">
        <v>736</v>
      </c>
      <c r="AF2009" s="29">
        <v>522413</v>
      </c>
    </row>
    <row r="2010" spans="21:32" x14ac:dyDescent="0.25">
      <c r="U2010" s="1" t="str">
        <f t="shared" si="43"/>
        <v/>
      </c>
      <c r="AE2010" s="29" t="s">
        <v>371</v>
      </c>
      <c r="AF2010" s="29">
        <v>522412</v>
      </c>
    </row>
    <row r="2011" spans="21:32" x14ac:dyDescent="0.25">
      <c r="U2011" s="1" t="str">
        <f t="shared" si="43"/>
        <v/>
      </c>
      <c r="AE2011" s="29" t="s">
        <v>2446</v>
      </c>
      <c r="AF2011" s="29">
        <v>522422</v>
      </c>
    </row>
    <row r="2012" spans="21:32" x14ac:dyDescent="0.25">
      <c r="U2012" s="1" t="str">
        <f t="shared" si="43"/>
        <v/>
      </c>
      <c r="AE2012" s="29" t="s">
        <v>2256</v>
      </c>
      <c r="AF2012" s="29">
        <v>522421</v>
      </c>
    </row>
    <row r="2013" spans="21:32" x14ac:dyDescent="0.25">
      <c r="U2013" s="1" t="str">
        <f t="shared" ref="U2013:U2076" si="44">IF(S2013=$B$15,T2013,"")</f>
        <v/>
      </c>
      <c r="AE2013" s="30" t="s">
        <v>2066</v>
      </c>
      <c r="AF2013" s="30">
        <v>522420</v>
      </c>
    </row>
    <row r="2014" spans="21:32" x14ac:dyDescent="0.25">
      <c r="U2014" s="1" t="str">
        <f t="shared" si="44"/>
        <v/>
      </c>
      <c r="AE2014" s="29" t="s">
        <v>1876</v>
      </c>
      <c r="AF2014" s="29">
        <v>522419</v>
      </c>
    </row>
    <row r="2015" spans="21:32" x14ac:dyDescent="0.25">
      <c r="U2015" s="1" t="str">
        <f t="shared" si="44"/>
        <v/>
      </c>
      <c r="AE2015" s="29" t="s">
        <v>1686</v>
      </c>
      <c r="AF2015" s="29">
        <v>522418</v>
      </c>
    </row>
    <row r="2016" spans="21:32" x14ac:dyDescent="0.25">
      <c r="U2016" s="1" t="str">
        <f t="shared" si="44"/>
        <v/>
      </c>
      <c r="AE2016" s="29" t="s">
        <v>1496</v>
      </c>
      <c r="AF2016" s="29">
        <v>522417</v>
      </c>
    </row>
    <row r="2017" spans="21:32" x14ac:dyDescent="0.25">
      <c r="U2017" s="1" t="str">
        <f t="shared" si="44"/>
        <v/>
      </c>
      <c r="AE2017" s="29" t="s">
        <v>1306</v>
      </c>
      <c r="AF2017" s="29">
        <v>522416</v>
      </c>
    </row>
    <row r="2018" spans="21:32" x14ac:dyDescent="0.25">
      <c r="U2018" s="1" t="str">
        <f t="shared" si="44"/>
        <v/>
      </c>
      <c r="AE2018" s="29" t="s">
        <v>1116</v>
      </c>
      <c r="AF2018" s="29">
        <v>522415</v>
      </c>
    </row>
    <row r="2019" spans="21:32" x14ac:dyDescent="0.25">
      <c r="U2019" s="1" t="str">
        <f t="shared" si="44"/>
        <v/>
      </c>
      <c r="AE2019" s="29" t="s">
        <v>2636</v>
      </c>
      <c r="AF2019" s="29">
        <v>522435</v>
      </c>
    </row>
    <row r="2020" spans="21:32" x14ac:dyDescent="0.25">
      <c r="U2020" s="1" t="str">
        <f t="shared" si="44"/>
        <v/>
      </c>
      <c r="AE2020" s="29" t="s">
        <v>927</v>
      </c>
      <c r="AF2020" s="29">
        <v>522426</v>
      </c>
    </row>
    <row r="2021" spans="21:32" x14ac:dyDescent="0.25">
      <c r="U2021" s="1" t="str">
        <f t="shared" si="44"/>
        <v/>
      </c>
      <c r="AE2021" s="29" t="s">
        <v>737</v>
      </c>
      <c r="AF2021" s="29">
        <v>522425</v>
      </c>
    </row>
    <row r="2022" spans="21:32" x14ac:dyDescent="0.25">
      <c r="U2022" s="1" t="str">
        <f t="shared" si="44"/>
        <v/>
      </c>
      <c r="AE2022" s="29" t="s">
        <v>373</v>
      </c>
      <c r="AF2022" s="29">
        <v>522424</v>
      </c>
    </row>
    <row r="2023" spans="21:32" x14ac:dyDescent="0.25">
      <c r="U2023" s="1" t="str">
        <f t="shared" si="44"/>
        <v/>
      </c>
      <c r="AE2023" s="29" t="s">
        <v>2447</v>
      </c>
      <c r="AF2023" s="29">
        <v>522434</v>
      </c>
    </row>
    <row r="2024" spans="21:32" x14ac:dyDescent="0.25">
      <c r="U2024" s="1" t="str">
        <f t="shared" si="44"/>
        <v/>
      </c>
      <c r="AE2024" s="29" t="s">
        <v>2257</v>
      </c>
      <c r="AF2024" s="29">
        <v>522433</v>
      </c>
    </row>
    <row r="2025" spans="21:32" x14ac:dyDescent="0.25">
      <c r="U2025" s="1" t="str">
        <f t="shared" si="44"/>
        <v/>
      </c>
      <c r="AE2025" s="29" t="s">
        <v>2067</v>
      </c>
      <c r="AF2025" s="29">
        <v>522432</v>
      </c>
    </row>
    <row r="2026" spans="21:32" x14ac:dyDescent="0.25">
      <c r="U2026" s="1" t="str">
        <f t="shared" si="44"/>
        <v/>
      </c>
      <c r="AE2026" s="29" t="s">
        <v>1877</v>
      </c>
      <c r="AF2026" s="29">
        <v>522431</v>
      </c>
    </row>
    <row r="2027" spans="21:32" x14ac:dyDescent="0.25">
      <c r="U2027" s="1" t="str">
        <f t="shared" si="44"/>
        <v/>
      </c>
      <c r="AE2027" s="29" t="s">
        <v>1687</v>
      </c>
      <c r="AF2027" s="29">
        <v>522430</v>
      </c>
    </row>
    <row r="2028" spans="21:32" x14ac:dyDescent="0.25">
      <c r="U2028" s="1" t="str">
        <f t="shared" si="44"/>
        <v/>
      </c>
      <c r="AE2028" s="29" t="s">
        <v>1497</v>
      </c>
      <c r="AF2028" s="29">
        <v>522429</v>
      </c>
    </row>
    <row r="2029" spans="21:32" x14ac:dyDescent="0.25">
      <c r="U2029" s="1" t="str">
        <f t="shared" si="44"/>
        <v/>
      </c>
      <c r="AE2029" s="29" t="s">
        <v>1307</v>
      </c>
      <c r="AF2029" s="29">
        <v>522428</v>
      </c>
    </row>
    <row r="2030" spans="21:32" x14ac:dyDescent="0.25">
      <c r="U2030" s="1" t="str">
        <f t="shared" si="44"/>
        <v/>
      </c>
      <c r="AE2030" s="29" t="s">
        <v>1117</v>
      </c>
      <c r="AF2030" s="29">
        <v>522427</v>
      </c>
    </row>
    <row r="2031" spans="21:32" x14ac:dyDescent="0.25">
      <c r="U2031" s="1" t="str">
        <f t="shared" si="44"/>
        <v/>
      </c>
      <c r="AE2031" s="29" t="s">
        <v>366</v>
      </c>
      <c r="AF2031" s="29">
        <v>530686</v>
      </c>
    </row>
    <row r="2032" spans="21:32" x14ac:dyDescent="0.25">
      <c r="U2032" s="1" t="str">
        <f t="shared" si="44"/>
        <v/>
      </c>
      <c r="AE2032" s="29" t="s">
        <v>368</v>
      </c>
      <c r="AF2032" s="29">
        <v>530687</v>
      </c>
    </row>
    <row r="2033" spans="21:32" x14ac:dyDescent="0.25">
      <c r="U2033" s="1" t="str">
        <f t="shared" si="44"/>
        <v/>
      </c>
      <c r="AE2033" s="29" t="s">
        <v>370</v>
      </c>
      <c r="AF2033" s="29">
        <v>530688</v>
      </c>
    </row>
    <row r="2034" spans="21:32" x14ac:dyDescent="0.25">
      <c r="U2034" s="1" t="str">
        <f t="shared" si="44"/>
        <v/>
      </c>
      <c r="AE2034" s="29" t="s">
        <v>372</v>
      </c>
      <c r="AF2034" s="29">
        <v>530689</v>
      </c>
    </row>
    <row r="2035" spans="21:32" x14ac:dyDescent="0.25">
      <c r="U2035" s="1" t="str">
        <f t="shared" si="44"/>
        <v/>
      </c>
      <c r="AE2035" s="29" t="s">
        <v>2637</v>
      </c>
      <c r="AF2035" s="29">
        <v>522495</v>
      </c>
    </row>
    <row r="2036" spans="21:32" x14ac:dyDescent="0.25">
      <c r="U2036" s="1" t="str">
        <f t="shared" si="44"/>
        <v/>
      </c>
      <c r="AE2036" s="29" t="s">
        <v>928</v>
      </c>
      <c r="AF2036" s="29">
        <v>522486</v>
      </c>
    </row>
    <row r="2037" spans="21:32" x14ac:dyDescent="0.25">
      <c r="U2037" s="1" t="str">
        <f t="shared" si="44"/>
        <v/>
      </c>
      <c r="AE2037" s="29" t="s">
        <v>738</v>
      </c>
      <c r="AF2037" s="29">
        <v>522485</v>
      </c>
    </row>
    <row r="2038" spans="21:32" x14ac:dyDescent="0.25">
      <c r="U2038" s="1" t="str">
        <f t="shared" si="44"/>
        <v/>
      </c>
      <c r="AE2038" s="29" t="s">
        <v>374</v>
      </c>
      <c r="AF2038" s="29">
        <v>522484</v>
      </c>
    </row>
    <row r="2039" spans="21:32" x14ac:dyDescent="0.25">
      <c r="U2039" s="1" t="str">
        <f t="shared" si="44"/>
        <v/>
      </c>
      <c r="AE2039" s="29" t="s">
        <v>2448</v>
      </c>
      <c r="AF2039" s="29">
        <v>522494</v>
      </c>
    </row>
    <row r="2040" spans="21:32" x14ac:dyDescent="0.25">
      <c r="U2040" s="1" t="str">
        <f t="shared" si="44"/>
        <v/>
      </c>
      <c r="AE2040" s="29" t="s">
        <v>2258</v>
      </c>
      <c r="AF2040" s="29">
        <v>522493</v>
      </c>
    </row>
    <row r="2041" spans="21:32" x14ac:dyDescent="0.25">
      <c r="U2041" s="1" t="str">
        <f t="shared" si="44"/>
        <v/>
      </c>
      <c r="AE2041" s="29" t="s">
        <v>2068</v>
      </c>
      <c r="AF2041" s="29">
        <v>522492</v>
      </c>
    </row>
    <row r="2042" spans="21:32" x14ac:dyDescent="0.25">
      <c r="U2042" s="1" t="str">
        <f t="shared" si="44"/>
        <v/>
      </c>
      <c r="AE2042" s="29" t="s">
        <v>1878</v>
      </c>
      <c r="AF2042" s="29">
        <v>522491</v>
      </c>
    </row>
    <row r="2043" spans="21:32" x14ac:dyDescent="0.25">
      <c r="U2043" s="1" t="str">
        <f t="shared" si="44"/>
        <v/>
      </c>
      <c r="AE2043" s="29" t="s">
        <v>1688</v>
      </c>
      <c r="AF2043" s="29">
        <v>522490</v>
      </c>
    </row>
    <row r="2044" spans="21:32" x14ac:dyDescent="0.25">
      <c r="U2044" s="1" t="str">
        <f t="shared" si="44"/>
        <v/>
      </c>
      <c r="AE2044" s="29" t="s">
        <v>1498</v>
      </c>
      <c r="AF2044" s="29">
        <v>522489</v>
      </c>
    </row>
    <row r="2045" spans="21:32" x14ac:dyDescent="0.25">
      <c r="U2045" s="1" t="str">
        <f t="shared" si="44"/>
        <v/>
      </c>
      <c r="AE2045" s="29" t="s">
        <v>1308</v>
      </c>
      <c r="AF2045" s="29">
        <v>522488</v>
      </c>
    </row>
    <row r="2046" spans="21:32" x14ac:dyDescent="0.25">
      <c r="U2046" s="1" t="str">
        <f t="shared" si="44"/>
        <v/>
      </c>
      <c r="AE2046" s="29" t="s">
        <v>1118</v>
      </c>
      <c r="AF2046" s="29">
        <v>522487</v>
      </c>
    </row>
    <row r="2047" spans="21:32" x14ac:dyDescent="0.25">
      <c r="U2047" s="1" t="str">
        <f t="shared" si="44"/>
        <v/>
      </c>
      <c r="AE2047" s="29" t="s">
        <v>2638</v>
      </c>
      <c r="AF2047" s="29">
        <v>522507</v>
      </c>
    </row>
    <row r="2048" spans="21:32" x14ac:dyDescent="0.25">
      <c r="U2048" s="1" t="str">
        <f t="shared" si="44"/>
        <v/>
      </c>
      <c r="AE2048" s="29" t="s">
        <v>929</v>
      </c>
      <c r="AF2048" s="29">
        <v>522498</v>
      </c>
    </row>
    <row r="2049" spans="21:32" x14ac:dyDescent="0.25">
      <c r="U2049" s="1" t="str">
        <f t="shared" si="44"/>
        <v/>
      </c>
      <c r="AE2049" s="29" t="s">
        <v>739</v>
      </c>
      <c r="AF2049" s="29">
        <v>522497</v>
      </c>
    </row>
    <row r="2050" spans="21:32" x14ac:dyDescent="0.25">
      <c r="U2050" s="1" t="str">
        <f t="shared" si="44"/>
        <v/>
      </c>
      <c r="AE2050" s="29" t="s">
        <v>376</v>
      </c>
      <c r="AF2050" s="29">
        <v>522496</v>
      </c>
    </row>
    <row r="2051" spans="21:32" x14ac:dyDescent="0.25">
      <c r="U2051" s="1" t="str">
        <f t="shared" si="44"/>
        <v/>
      </c>
      <c r="AE2051" s="29" t="s">
        <v>2449</v>
      </c>
      <c r="AF2051" s="29">
        <v>522506</v>
      </c>
    </row>
    <row r="2052" spans="21:32" x14ac:dyDescent="0.25">
      <c r="U2052" s="1" t="str">
        <f t="shared" si="44"/>
        <v/>
      </c>
      <c r="AE2052" s="29" t="s">
        <v>2259</v>
      </c>
      <c r="AF2052" s="29">
        <v>522505</v>
      </c>
    </row>
    <row r="2053" spans="21:32" x14ac:dyDescent="0.25">
      <c r="U2053" s="1" t="str">
        <f t="shared" si="44"/>
        <v/>
      </c>
      <c r="AE2053" s="29" t="s">
        <v>2069</v>
      </c>
      <c r="AF2053" s="29">
        <v>522504</v>
      </c>
    </row>
    <row r="2054" spans="21:32" x14ac:dyDescent="0.25">
      <c r="U2054" s="1" t="str">
        <f t="shared" si="44"/>
        <v/>
      </c>
      <c r="AE2054" s="29" t="s">
        <v>1879</v>
      </c>
      <c r="AF2054" s="29">
        <v>522503</v>
      </c>
    </row>
    <row r="2055" spans="21:32" x14ac:dyDescent="0.25">
      <c r="U2055" s="1" t="str">
        <f t="shared" si="44"/>
        <v/>
      </c>
      <c r="AE2055" s="29" t="s">
        <v>1689</v>
      </c>
      <c r="AF2055" s="29">
        <v>522502</v>
      </c>
    </row>
    <row r="2056" spans="21:32" x14ac:dyDescent="0.25">
      <c r="U2056" s="1" t="str">
        <f t="shared" si="44"/>
        <v/>
      </c>
      <c r="AE2056" s="29" t="s">
        <v>1499</v>
      </c>
      <c r="AF2056" s="29">
        <v>522501</v>
      </c>
    </row>
    <row r="2057" spans="21:32" x14ac:dyDescent="0.25">
      <c r="U2057" s="1" t="str">
        <f t="shared" si="44"/>
        <v/>
      </c>
      <c r="AE2057" s="29" t="s">
        <v>1309</v>
      </c>
      <c r="AF2057" s="29">
        <v>522500</v>
      </c>
    </row>
    <row r="2058" spans="21:32" x14ac:dyDescent="0.25">
      <c r="U2058" s="1" t="str">
        <f t="shared" si="44"/>
        <v/>
      </c>
      <c r="AE2058" s="29" t="s">
        <v>1119</v>
      </c>
      <c r="AF2058" s="29">
        <v>522499</v>
      </c>
    </row>
    <row r="2059" spans="21:32" x14ac:dyDescent="0.25">
      <c r="U2059" s="1" t="str">
        <f t="shared" si="44"/>
        <v/>
      </c>
      <c r="AE2059" s="29" t="s">
        <v>2639</v>
      </c>
      <c r="AF2059" s="29">
        <v>522519</v>
      </c>
    </row>
    <row r="2060" spans="21:32" x14ac:dyDescent="0.25">
      <c r="U2060" s="1" t="str">
        <f t="shared" si="44"/>
        <v/>
      </c>
      <c r="AE2060" s="29" t="s">
        <v>930</v>
      </c>
      <c r="AF2060" s="29">
        <v>522510</v>
      </c>
    </row>
    <row r="2061" spans="21:32" x14ac:dyDescent="0.25">
      <c r="U2061" s="1" t="str">
        <f t="shared" si="44"/>
        <v/>
      </c>
      <c r="AE2061" s="29" t="s">
        <v>740</v>
      </c>
      <c r="AF2061" s="29">
        <v>522509</v>
      </c>
    </row>
    <row r="2062" spans="21:32" x14ac:dyDescent="0.25">
      <c r="U2062" s="1" t="str">
        <f t="shared" si="44"/>
        <v/>
      </c>
      <c r="AE2062" s="29" t="s">
        <v>378</v>
      </c>
      <c r="AF2062" s="29">
        <v>522508</v>
      </c>
    </row>
    <row r="2063" spans="21:32" x14ac:dyDescent="0.25">
      <c r="U2063" s="1" t="str">
        <f t="shared" si="44"/>
        <v/>
      </c>
      <c r="AE2063" s="29" t="s">
        <v>2450</v>
      </c>
      <c r="AF2063" s="29">
        <v>522518</v>
      </c>
    </row>
    <row r="2064" spans="21:32" x14ac:dyDescent="0.25">
      <c r="U2064" s="1" t="str">
        <f t="shared" si="44"/>
        <v/>
      </c>
      <c r="AE2064" s="29" t="s">
        <v>2260</v>
      </c>
      <c r="AF2064" s="29">
        <v>522517</v>
      </c>
    </row>
    <row r="2065" spans="21:32" x14ac:dyDescent="0.25">
      <c r="U2065" s="1" t="str">
        <f t="shared" si="44"/>
        <v/>
      </c>
      <c r="AE2065" s="29" t="s">
        <v>2070</v>
      </c>
      <c r="AF2065" s="29">
        <v>522516</v>
      </c>
    </row>
    <row r="2066" spans="21:32" x14ac:dyDescent="0.25">
      <c r="U2066" s="1" t="str">
        <f t="shared" si="44"/>
        <v/>
      </c>
      <c r="AE2066" s="29" t="s">
        <v>1880</v>
      </c>
      <c r="AF2066" s="29">
        <v>522515</v>
      </c>
    </row>
    <row r="2067" spans="21:32" x14ac:dyDescent="0.25">
      <c r="U2067" s="1" t="str">
        <f t="shared" si="44"/>
        <v/>
      </c>
      <c r="AE2067" s="30" t="s">
        <v>1690</v>
      </c>
      <c r="AF2067" s="30">
        <v>522514</v>
      </c>
    </row>
    <row r="2068" spans="21:32" x14ac:dyDescent="0.25">
      <c r="U2068" s="1" t="str">
        <f t="shared" si="44"/>
        <v/>
      </c>
      <c r="AE2068" s="29" t="s">
        <v>1500</v>
      </c>
      <c r="AF2068" s="29">
        <v>522513</v>
      </c>
    </row>
    <row r="2069" spans="21:32" x14ac:dyDescent="0.25">
      <c r="U2069" s="1" t="str">
        <f t="shared" si="44"/>
        <v/>
      </c>
      <c r="AE2069" s="29" t="s">
        <v>1310</v>
      </c>
      <c r="AF2069" s="29">
        <v>522512</v>
      </c>
    </row>
    <row r="2070" spans="21:32" x14ac:dyDescent="0.25">
      <c r="U2070" s="1" t="str">
        <f t="shared" si="44"/>
        <v/>
      </c>
      <c r="AE2070" s="29" t="s">
        <v>1120</v>
      </c>
      <c r="AF2070" s="29">
        <v>522511</v>
      </c>
    </row>
    <row r="2071" spans="21:32" x14ac:dyDescent="0.25">
      <c r="U2071" s="1" t="str">
        <f t="shared" si="44"/>
        <v/>
      </c>
      <c r="AE2071" s="29" t="s">
        <v>2640</v>
      </c>
      <c r="AF2071" s="29">
        <v>522531</v>
      </c>
    </row>
    <row r="2072" spans="21:32" x14ac:dyDescent="0.25">
      <c r="U2072" s="1" t="str">
        <f t="shared" si="44"/>
        <v/>
      </c>
      <c r="AE2072" s="29" t="s">
        <v>931</v>
      </c>
      <c r="AF2072" s="29">
        <v>522522</v>
      </c>
    </row>
    <row r="2073" spans="21:32" x14ac:dyDescent="0.25">
      <c r="U2073" s="1" t="str">
        <f t="shared" si="44"/>
        <v/>
      </c>
      <c r="AE2073" s="29" t="s">
        <v>741</v>
      </c>
      <c r="AF2073" s="29">
        <v>522521</v>
      </c>
    </row>
    <row r="2074" spans="21:32" x14ac:dyDescent="0.25">
      <c r="U2074" s="1" t="str">
        <f t="shared" si="44"/>
        <v/>
      </c>
      <c r="AE2074" s="29" t="s">
        <v>380</v>
      </c>
      <c r="AF2074" s="29">
        <v>522520</v>
      </c>
    </row>
    <row r="2075" spans="21:32" x14ac:dyDescent="0.25">
      <c r="U2075" s="1" t="str">
        <f t="shared" si="44"/>
        <v/>
      </c>
      <c r="AE2075" s="29" t="s">
        <v>2451</v>
      </c>
      <c r="AF2075" s="29">
        <v>522530</v>
      </c>
    </row>
    <row r="2076" spans="21:32" x14ac:dyDescent="0.25">
      <c r="U2076" s="1" t="str">
        <f t="shared" si="44"/>
        <v/>
      </c>
      <c r="AE2076" s="29" t="s">
        <v>2261</v>
      </c>
      <c r="AF2076" s="29">
        <v>522529</v>
      </c>
    </row>
    <row r="2077" spans="21:32" x14ac:dyDescent="0.25">
      <c r="U2077" s="1" t="str">
        <f t="shared" ref="U2077:U2140" si="45">IF(S2077=$B$15,T2077,"")</f>
        <v/>
      </c>
      <c r="AE2077" s="29" t="s">
        <v>2071</v>
      </c>
      <c r="AF2077" s="29">
        <v>522528</v>
      </c>
    </row>
    <row r="2078" spans="21:32" x14ac:dyDescent="0.25">
      <c r="U2078" s="1" t="str">
        <f t="shared" si="45"/>
        <v/>
      </c>
      <c r="AE2078" s="29" t="s">
        <v>1881</v>
      </c>
      <c r="AF2078" s="29">
        <v>522527</v>
      </c>
    </row>
    <row r="2079" spans="21:32" x14ac:dyDescent="0.25">
      <c r="U2079" s="1" t="str">
        <f t="shared" si="45"/>
        <v/>
      </c>
      <c r="AE2079" s="29" t="s">
        <v>1691</v>
      </c>
      <c r="AF2079" s="29">
        <v>522526</v>
      </c>
    </row>
    <row r="2080" spans="21:32" x14ac:dyDescent="0.25">
      <c r="U2080" s="1" t="str">
        <f t="shared" si="45"/>
        <v/>
      </c>
      <c r="AE2080" s="29" t="s">
        <v>1501</v>
      </c>
      <c r="AF2080" s="29">
        <v>522525</v>
      </c>
    </row>
    <row r="2081" spans="21:32" x14ac:dyDescent="0.25">
      <c r="U2081" s="1" t="str">
        <f t="shared" si="45"/>
        <v/>
      </c>
      <c r="AE2081" s="29" t="s">
        <v>1311</v>
      </c>
      <c r="AF2081" s="29">
        <v>522524</v>
      </c>
    </row>
    <row r="2082" spans="21:32" x14ac:dyDescent="0.25">
      <c r="U2082" s="1" t="str">
        <f t="shared" si="45"/>
        <v/>
      </c>
      <c r="AE2082" s="29" t="s">
        <v>1121</v>
      </c>
      <c r="AF2082" s="29">
        <v>522523</v>
      </c>
    </row>
    <row r="2083" spans="21:32" x14ac:dyDescent="0.25">
      <c r="U2083" s="1" t="str">
        <f t="shared" si="45"/>
        <v/>
      </c>
      <c r="AE2083" s="29" t="s">
        <v>375</v>
      </c>
      <c r="AF2083" s="29">
        <v>522542</v>
      </c>
    </row>
    <row r="2084" spans="21:32" x14ac:dyDescent="0.25">
      <c r="U2084" s="1" t="str">
        <f t="shared" si="45"/>
        <v/>
      </c>
      <c r="AE2084" s="29" t="s">
        <v>377</v>
      </c>
      <c r="AF2084" s="29">
        <v>522543</v>
      </c>
    </row>
    <row r="2085" spans="21:32" x14ac:dyDescent="0.25">
      <c r="U2085" s="1" t="str">
        <f t="shared" si="45"/>
        <v/>
      </c>
      <c r="AE2085" s="29" t="s">
        <v>379</v>
      </c>
      <c r="AF2085" s="29">
        <v>522544</v>
      </c>
    </row>
    <row r="2086" spans="21:32" x14ac:dyDescent="0.25">
      <c r="U2086" s="1" t="str">
        <f t="shared" si="45"/>
        <v/>
      </c>
      <c r="AE2086" s="29" t="s">
        <v>381</v>
      </c>
      <c r="AF2086" s="29">
        <v>522545</v>
      </c>
    </row>
    <row r="2087" spans="21:32" x14ac:dyDescent="0.25">
      <c r="U2087" s="1" t="str">
        <f t="shared" si="45"/>
        <v/>
      </c>
      <c r="AE2087" s="29" t="s">
        <v>2767</v>
      </c>
      <c r="AF2087" s="29">
        <v>610531</v>
      </c>
    </row>
    <row r="2088" spans="21:32" x14ac:dyDescent="0.25">
      <c r="U2088" s="1" t="str">
        <f t="shared" si="45"/>
        <v/>
      </c>
      <c r="AE2088" s="29" t="s">
        <v>1058</v>
      </c>
      <c r="AF2088" s="29">
        <v>610522</v>
      </c>
    </row>
    <row r="2089" spans="21:32" x14ac:dyDescent="0.25">
      <c r="U2089" s="1" t="str">
        <f t="shared" si="45"/>
        <v/>
      </c>
      <c r="AE2089" s="29" t="s">
        <v>868</v>
      </c>
      <c r="AF2089" s="29">
        <v>610521</v>
      </c>
    </row>
    <row r="2090" spans="21:32" x14ac:dyDescent="0.25">
      <c r="U2090" s="1" t="str">
        <f t="shared" si="45"/>
        <v/>
      </c>
      <c r="AE2090" s="29" t="s">
        <v>634</v>
      </c>
      <c r="AF2090" s="29">
        <v>610520</v>
      </c>
    </row>
    <row r="2091" spans="21:32" x14ac:dyDescent="0.25">
      <c r="U2091" s="1" t="str">
        <f t="shared" si="45"/>
        <v/>
      </c>
      <c r="AE2091" s="29" t="s">
        <v>2578</v>
      </c>
      <c r="AF2091" s="29">
        <v>610530</v>
      </c>
    </row>
    <row r="2092" spans="21:32" x14ac:dyDescent="0.25">
      <c r="U2092" s="1" t="str">
        <f t="shared" si="45"/>
        <v/>
      </c>
      <c r="AE2092" s="29" t="s">
        <v>2388</v>
      </c>
      <c r="AF2092" s="29">
        <v>610529</v>
      </c>
    </row>
    <row r="2093" spans="21:32" x14ac:dyDescent="0.25">
      <c r="U2093" s="1" t="str">
        <f t="shared" si="45"/>
        <v/>
      </c>
      <c r="AE2093" s="29" t="s">
        <v>2198</v>
      </c>
      <c r="AF2093" s="29">
        <v>610528</v>
      </c>
    </row>
    <row r="2094" spans="21:32" x14ac:dyDescent="0.25">
      <c r="U2094" s="1" t="str">
        <f t="shared" si="45"/>
        <v/>
      </c>
      <c r="AE2094" s="29" t="s">
        <v>2008</v>
      </c>
      <c r="AF2094" s="29">
        <v>610527</v>
      </c>
    </row>
    <row r="2095" spans="21:32" x14ac:dyDescent="0.25">
      <c r="U2095" s="1" t="str">
        <f t="shared" si="45"/>
        <v/>
      </c>
      <c r="AE2095" s="29" t="s">
        <v>1818</v>
      </c>
      <c r="AF2095" s="29">
        <v>610526</v>
      </c>
    </row>
    <row r="2096" spans="21:32" x14ac:dyDescent="0.25">
      <c r="U2096" s="1" t="str">
        <f t="shared" si="45"/>
        <v/>
      </c>
      <c r="AE2096" s="29" t="s">
        <v>1628</v>
      </c>
      <c r="AF2096" s="29">
        <v>610525</v>
      </c>
    </row>
    <row r="2097" spans="21:32" x14ac:dyDescent="0.25">
      <c r="U2097" s="1" t="str">
        <f t="shared" si="45"/>
        <v/>
      </c>
      <c r="AE2097" s="29" t="s">
        <v>1438</v>
      </c>
      <c r="AF2097" s="29">
        <v>610524</v>
      </c>
    </row>
    <row r="2098" spans="21:32" x14ac:dyDescent="0.25">
      <c r="U2098" s="1" t="str">
        <f t="shared" si="45"/>
        <v/>
      </c>
      <c r="AE2098" s="29" t="s">
        <v>1248</v>
      </c>
      <c r="AF2098" s="29">
        <v>610523</v>
      </c>
    </row>
    <row r="2099" spans="21:32" x14ac:dyDescent="0.25">
      <c r="U2099" s="1" t="str">
        <f t="shared" si="45"/>
        <v/>
      </c>
      <c r="AE2099" s="29" t="s">
        <v>2768</v>
      </c>
      <c r="AF2099" s="29">
        <v>610543</v>
      </c>
    </row>
    <row r="2100" spans="21:32" x14ac:dyDescent="0.25">
      <c r="U2100" s="1" t="str">
        <f t="shared" si="45"/>
        <v/>
      </c>
      <c r="AE2100" s="29" t="s">
        <v>1059</v>
      </c>
      <c r="AF2100" s="29">
        <v>610534</v>
      </c>
    </row>
    <row r="2101" spans="21:32" x14ac:dyDescent="0.25">
      <c r="U2101" s="1" t="str">
        <f t="shared" si="45"/>
        <v/>
      </c>
      <c r="AE2101" s="29" t="s">
        <v>869</v>
      </c>
      <c r="AF2101" s="29">
        <v>610533</v>
      </c>
    </row>
    <row r="2102" spans="21:32" x14ac:dyDescent="0.25">
      <c r="U2102" s="1" t="str">
        <f t="shared" si="45"/>
        <v/>
      </c>
      <c r="AE2102" s="29" t="s">
        <v>637</v>
      </c>
      <c r="AF2102" s="29">
        <v>610532</v>
      </c>
    </row>
    <row r="2103" spans="21:32" x14ac:dyDescent="0.25">
      <c r="U2103" s="1" t="str">
        <f t="shared" si="45"/>
        <v/>
      </c>
      <c r="AE2103" s="29" t="s">
        <v>2579</v>
      </c>
      <c r="AF2103" s="29">
        <v>610542</v>
      </c>
    </row>
    <row r="2104" spans="21:32" x14ac:dyDescent="0.25">
      <c r="U2104" s="1" t="str">
        <f t="shared" si="45"/>
        <v/>
      </c>
      <c r="AE2104" s="29" t="s">
        <v>2389</v>
      </c>
      <c r="AF2104" s="29">
        <v>610541</v>
      </c>
    </row>
    <row r="2105" spans="21:32" x14ac:dyDescent="0.25">
      <c r="U2105" s="1" t="str">
        <f t="shared" si="45"/>
        <v/>
      </c>
      <c r="AE2105" s="29" t="s">
        <v>2199</v>
      </c>
      <c r="AF2105" s="29">
        <v>610540</v>
      </c>
    </row>
    <row r="2106" spans="21:32" x14ac:dyDescent="0.25">
      <c r="U2106" s="1" t="str">
        <f t="shared" si="45"/>
        <v/>
      </c>
      <c r="AE2106" s="29" t="s">
        <v>2009</v>
      </c>
      <c r="AF2106" s="29">
        <v>610539</v>
      </c>
    </row>
    <row r="2107" spans="21:32" x14ac:dyDescent="0.25">
      <c r="U2107" s="1" t="str">
        <f t="shared" si="45"/>
        <v/>
      </c>
      <c r="AE2107" s="29" t="s">
        <v>1819</v>
      </c>
      <c r="AF2107" s="29">
        <v>610538</v>
      </c>
    </row>
    <row r="2108" spans="21:32" x14ac:dyDescent="0.25">
      <c r="U2108" s="1" t="str">
        <f t="shared" si="45"/>
        <v/>
      </c>
      <c r="AE2108" s="29" t="s">
        <v>1629</v>
      </c>
      <c r="AF2108" s="29">
        <v>610537</v>
      </c>
    </row>
    <row r="2109" spans="21:32" x14ac:dyDescent="0.25">
      <c r="U2109" s="1" t="str">
        <f t="shared" si="45"/>
        <v/>
      </c>
      <c r="AE2109" s="29" t="s">
        <v>1439</v>
      </c>
      <c r="AF2109" s="29">
        <v>610536</v>
      </c>
    </row>
    <row r="2110" spans="21:32" x14ac:dyDescent="0.25">
      <c r="U2110" s="1" t="str">
        <f t="shared" si="45"/>
        <v/>
      </c>
      <c r="AE2110" s="29" t="s">
        <v>1249</v>
      </c>
      <c r="AF2110" s="29">
        <v>610535</v>
      </c>
    </row>
    <row r="2111" spans="21:32" x14ac:dyDescent="0.25">
      <c r="U2111" s="1" t="str">
        <f t="shared" si="45"/>
        <v/>
      </c>
      <c r="AE2111" s="29" t="s">
        <v>2769</v>
      </c>
      <c r="AF2111" s="29">
        <v>610555</v>
      </c>
    </row>
    <row r="2112" spans="21:32" x14ac:dyDescent="0.25">
      <c r="U2112" s="1" t="str">
        <f t="shared" si="45"/>
        <v/>
      </c>
      <c r="AE2112" s="29" t="s">
        <v>1060</v>
      </c>
      <c r="AF2112" s="29">
        <v>610546</v>
      </c>
    </row>
    <row r="2113" spans="21:32" x14ac:dyDescent="0.25">
      <c r="U2113" s="1" t="str">
        <f t="shared" si="45"/>
        <v/>
      </c>
      <c r="AE2113" s="29" t="s">
        <v>870</v>
      </c>
      <c r="AF2113" s="29">
        <v>610545</v>
      </c>
    </row>
    <row r="2114" spans="21:32" x14ac:dyDescent="0.25">
      <c r="U2114" s="1" t="str">
        <f t="shared" si="45"/>
        <v/>
      </c>
      <c r="AE2114" s="29" t="s">
        <v>638</v>
      </c>
      <c r="AF2114" s="29">
        <v>610544</v>
      </c>
    </row>
    <row r="2115" spans="21:32" x14ac:dyDescent="0.25">
      <c r="U2115" s="1" t="str">
        <f t="shared" si="45"/>
        <v/>
      </c>
      <c r="AE2115" s="29" t="s">
        <v>2580</v>
      </c>
      <c r="AF2115" s="29">
        <v>610554</v>
      </c>
    </row>
    <row r="2116" spans="21:32" x14ac:dyDescent="0.25">
      <c r="U2116" s="1" t="str">
        <f t="shared" si="45"/>
        <v/>
      </c>
      <c r="AE2116" s="30" t="s">
        <v>2390</v>
      </c>
      <c r="AF2116" s="30">
        <v>610553</v>
      </c>
    </row>
    <row r="2117" spans="21:32" x14ac:dyDescent="0.25">
      <c r="U2117" s="1" t="str">
        <f t="shared" si="45"/>
        <v/>
      </c>
      <c r="AE2117" s="29" t="s">
        <v>2200</v>
      </c>
      <c r="AF2117" s="29">
        <v>610552</v>
      </c>
    </row>
    <row r="2118" spans="21:32" x14ac:dyDescent="0.25">
      <c r="U2118" s="1" t="str">
        <f t="shared" si="45"/>
        <v/>
      </c>
      <c r="AE2118" s="30" t="s">
        <v>2010</v>
      </c>
      <c r="AF2118" s="30">
        <v>610551</v>
      </c>
    </row>
    <row r="2119" spans="21:32" x14ac:dyDescent="0.25">
      <c r="U2119" s="1" t="str">
        <f t="shared" si="45"/>
        <v/>
      </c>
      <c r="AE2119" s="29" t="s">
        <v>1820</v>
      </c>
      <c r="AF2119" s="29">
        <v>610550</v>
      </c>
    </row>
    <row r="2120" spans="21:32" x14ac:dyDescent="0.25">
      <c r="U2120" s="1" t="str">
        <f t="shared" si="45"/>
        <v/>
      </c>
      <c r="AE2120" s="29" t="s">
        <v>1630</v>
      </c>
      <c r="AF2120" s="29">
        <v>610549</v>
      </c>
    </row>
    <row r="2121" spans="21:32" x14ac:dyDescent="0.25">
      <c r="U2121" s="1" t="str">
        <f t="shared" si="45"/>
        <v/>
      </c>
      <c r="AE2121" s="29" t="s">
        <v>1440</v>
      </c>
      <c r="AF2121" s="29">
        <v>610548</v>
      </c>
    </row>
    <row r="2122" spans="21:32" x14ac:dyDescent="0.25">
      <c r="U2122" s="1" t="str">
        <f t="shared" si="45"/>
        <v/>
      </c>
      <c r="AE2122" s="29" t="s">
        <v>1250</v>
      </c>
      <c r="AF2122" s="29">
        <v>610547</v>
      </c>
    </row>
    <row r="2123" spans="21:32" x14ac:dyDescent="0.25">
      <c r="U2123" s="1" t="str">
        <f t="shared" si="45"/>
        <v/>
      </c>
      <c r="AE2123" s="29" t="s">
        <v>2770</v>
      </c>
      <c r="AF2123" s="29">
        <v>610567</v>
      </c>
    </row>
    <row r="2124" spans="21:32" x14ac:dyDescent="0.25">
      <c r="U2124" s="1" t="str">
        <f t="shared" si="45"/>
        <v/>
      </c>
      <c r="AE2124" s="29" t="s">
        <v>1061</v>
      </c>
      <c r="AF2124" s="29">
        <v>610558</v>
      </c>
    </row>
    <row r="2125" spans="21:32" x14ac:dyDescent="0.25">
      <c r="U2125" s="1" t="str">
        <f t="shared" si="45"/>
        <v/>
      </c>
      <c r="AE2125" s="29" t="s">
        <v>871</v>
      </c>
      <c r="AF2125" s="29">
        <v>610557</v>
      </c>
    </row>
    <row r="2126" spans="21:32" x14ac:dyDescent="0.25">
      <c r="U2126" s="1" t="str">
        <f t="shared" si="45"/>
        <v/>
      </c>
      <c r="AE2126" s="29" t="s">
        <v>641</v>
      </c>
      <c r="AF2126" s="29">
        <v>610556</v>
      </c>
    </row>
    <row r="2127" spans="21:32" x14ac:dyDescent="0.25">
      <c r="U2127" s="1" t="str">
        <f t="shared" si="45"/>
        <v/>
      </c>
      <c r="AE2127" s="29" t="s">
        <v>2581</v>
      </c>
      <c r="AF2127" s="29">
        <v>610566</v>
      </c>
    </row>
    <row r="2128" spans="21:32" x14ac:dyDescent="0.25">
      <c r="U2128" s="1" t="str">
        <f t="shared" si="45"/>
        <v/>
      </c>
      <c r="AE2128" s="29" t="s">
        <v>2391</v>
      </c>
      <c r="AF2128" s="29">
        <v>610565</v>
      </c>
    </row>
    <row r="2129" spans="21:32" x14ac:dyDescent="0.25">
      <c r="U2129" s="1" t="str">
        <f t="shared" si="45"/>
        <v/>
      </c>
      <c r="AE2129" s="29" t="s">
        <v>2201</v>
      </c>
      <c r="AF2129" s="29">
        <v>610564</v>
      </c>
    </row>
    <row r="2130" spans="21:32" x14ac:dyDescent="0.25">
      <c r="U2130" s="1" t="str">
        <f t="shared" si="45"/>
        <v/>
      </c>
      <c r="AE2130" s="29" t="s">
        <v>2011</v>
      </c>
      <c r="AF2130" s="29">
        <v>610563</v>
      </c>
    </row>
    <row r="2131" spans="21:32" x14ac:dyDescent="0.25">
      <c r="U2131" s="1" t="str">
        <f t="shared" si="45"/>
        <v/>
      </c>
      <c r="AE2131" s="29" t="s">
        <v>1821</v>
      </c>
      <c r="AF2131" s="29">
        <v>610562</v>
      </c>
    </row>
    <row r="2132" spans="21:32" x14ac:dyDescent="0.25">
      <c r="U2132" s="1" t="str">
        <f t="shared" si="45"/>
        <v/>
      </c>
      <c r="AE2132" s="29" t="s">
        <v>1631</v>
      </c>
      <c r="AF2132" s="29">
        <v>610561</v>
      </c>
    </row>
    <row r="2133" spans="21:32" x14ac:dyDescent="0.25">
      <c r="U2133" s="1" t="str">
        <f t="shared" si="45"/>
        <v/>
      </c>
      <c r="AE2133" s="29" t="s">
        <v>1441</v>
      </c>
      <c r="AF2133" s="29">
        <v>610560</v>
      </c>
    </row>
    <row r="2134" spans="21:32" x14ac:dyDescent="0.25">
      <c r="U2134" s="1" t="str">
        <f t="shared" si="45"/>
        <v/>
      </c>
      <c r="AE2134" s="29" t="s">
        <v>1251</v>
      </c>
      <c r="AF2134" s="29">
        <v>610559</v>
      </c>
    </row>
    <row r="2135" spans="21:32" x14ac:dyDescent="0.25">
      <c r="U2135" s="1" t="str">
        <f t="shared" si="45"/>
        <v/>
      </c>
      <c r="AE2135" s="29" t="s">
        <v>635</v>
      </c>
      <c r="AF2135" s="29">
        <v>610568</v>
      </c>
    </row>
    <row r="2136" spans="21:32" x14ac:dyDescent="0.25">
      <c r="U2136" s="1" t="str">
        <f t="shared" si="45"/>
        <v/>
      </c>
      <c r="AE2136" s="29" t="s">
        <v>636</v>
      </c>
      <c r="AF2136" s="29">
        <v>610569</v>
      </c>
    </row>
    <row r="2137" spans="21:32" x14ac:dyDescent="0.25">
      <c r="U2137" s="1" t="str">
        <f t="shared" si="45"/>
        <v/>
      </c>
      <c r="AE2137" s="29" t="s">
        <v>639</v>
      </c>
      <c r="AF2137" s="29">
        <v>610570</v>
      </c>
    </row>
    <row r="2138" spans="21:32" x14ac:dyDescent="0.25">
      <c r="U2138" s="1" t="str">
        <f t="shared" si="45"/>
        <v/>
      </c>
      <c r="AE2138" s="29" t="s">
        <v>640</v>
      </c>
      <c r="AF2138" s="29">
        <v>610571</v>
      </c>
    </row>
    <row r="2139" spans="21:32" x14ac:dyDescent="0.25">
      <c r="U2139" s="1" t="str">
        <f t="shared" si="45"/>
        <v/>
      </c>
      <c r="AE2139" s="29" t="s">
        <v>2771</v>
      </c>
      <c r="AF2139" s="29">
        <v>610583</v>
      </c>
    </row>
    <row r="2140" spans="21:32" x14ac:dyDescent="0.25">
      <c r="U2140" s="1" t="str">
        <f t="shared" si="45"/>
        <v/>
      </c>
      <c r="AE2140" s="29" t="s">
        <v>1062</v>
      </c>
      <c r="AF2140" s="29">
        <v>610574</v>
      </c>
    </row>
    <row r="2141" spans="21:32" x14ac:dyDescent="0.25">
      <c r="U2141" s="1" t="str">
        <f t="shared" ref="U2141:U2204" si="46">IF(S2141=$B$15,T2141,"")</f>
        <v/>
      </c>
      <c r="AE2141" s="29" t="s">
        <v>872</v>
      </c>
      <c r="AF2141" s="29">
        <v>610573</v>
      </c>
    </row>
    <row r="2142" spans="21:32" x14ac:dyDescent="0.25">
      <c r="U2142" s="1" t="str">
        <f t="shared" si="46"/>
        <v/>
      </c>
      <c r="AE2142" s="29" t="s">
        <v>642</v>
      </c>
      <c r="AF2142" s="29">
        <v>610572</v>
      </c>
    </row>
    <row r="2143" spans="21:32" x14ac:dyDescent="0.25">
      <c r="U2143" s="1" t="str">
        <f t="shared" si="46"/>
        <v/>
      </c>
      <c r="AE2143" s="29" t="s">
        <v>2582</v>
      </c>
      <c r="AF2143" s="29">
        <v>610582</v>
      </c>
    </row>
    <row r="2144" spans="21:32" x14ac:dyDescent="0.25">
      <c r="U2144" s="1" t="str">
        <f t="shared" si="46"/>
        <v/>
      </c>
      <c r="AE2144" s="29" t="s">
        <v>2392</v>
      </c>
      <c r="AF2144" s="29">
        <v>610581</v>
      </c>
    </row>
    <row r="2145" spans="21:32" x14ac:dyDescent="0.25">
      <c r="U2145" s="1" t="str">
        <f t="shared" si="46"/>
        <v/>
      </c>
      <c r="AE2145" s="29" t="s">
        <v>2202</v>
      </c>
      <c r="AF2145" s="29">
        <v>610580</v>
      </c>
    </row>
    <row r="2146" spans="21:32" x14ac:dyDescent="0.25">
      <c r="U2146" s="1" t="str">
        <f t="shared" si="46"/>
        <v/>
      </c>
      <c r="AE2146" s="29" t="s">
        <v>2012</v>
      </c>
      <c r="AF2146" s="29">
        <v>610579</v>
      </c>
    </row>
    <row r="2147" spans="21:32" x14ac:dyDescent="0.25">
      <c r="U2147" s="1" t="str">
        <f t="shared" si="46"/>
        <v/>
      </c>
      <c r="AE2147" s="29" t="s">
        <v>1822</v>
      </c>
      <c r="AF2147" s="29">
        <v>610578</v>
      </c>
    </row>
    <row r="2148" spans="21:32" x14ac:dyDescent="0.25">
      <c r="U2148" s="1" t="str">
        <f t="shared" si="46"/>
        <v/>
      </c>
      <c r="AE2148" s="29" t="s">
        <v>1632</v>
      </c>
      <c r="AF2148" s="29">
        <v>610577</v>
      </c>
    </row>
    <row r="2149" spans="21:32" x14ac:dyDescent="0.25">
      <c r="U2149" s="1" t="str">
        <f t="shared" si="46"/>
        <v/>
      </c>
      <c r="AE2149" s="29" t="s">
        <v>1442</v>
      </c>
      <c r="AF2149" s="29">
        <v>610576</v>
      </c>
    </row>
    <row r="2150" spans="21:32" x14ac:dyDescent="0.25">
      <c r="U2150" s="1" t="str">
        <f t="shared" si="46"/>
        <v/>
      </c>
      <c r="AE2150" s="29" t="s">
        <v>1252</v>
      </c>
      <c r="AF2150" s="29">
        <v>610575</v>
      </c>
    </row>
    <row r="2151" spans="21:32" x14ac:dyDescent="0.25">
      <c r="U2151" s="1" t="str">
        <f t="shared" si="46"/>
        <v/>
      </c>
      <c r="AE2151" s="29" t="s">
        <v>2772</v>
      </c>
      <c r="AF2151" s="29">
        <v>610595</v>
      </c>
    </row>
    <row r="2152" spans="21:32" x14ac:dyDescent="0.25">
      <c r="U2152" s="1" t="str">
        <f t="shared" si="46"/>
        <v/>
      </c>
      <c r="AE2152" s="29" t="s">
        <v>1063</v>
      </c>
      <c r="AF2152" s="29">
        <v>610586</v>
      </c>
    </row>
    <row r="2153" spans="21:32" x14ac:dyDescent="0.25">
      <c r="U2153" s="1" t="str">
        <f t="shared" si="46"/>
        <v/>
      </c>
      <c r="AE2153" s="29" t="s">
        <v>873</v>
      </c>
      <c r="AF2153" s="29">
        <v>610585</v>
      </c>
    </row>
    <row r="2154" spans="21:32" x14ac:dyDescent="0.25">
      <c r="U2154" s="1" t="str">
        <f t="shared" si="46"/>
        <v/>
      </c>
      <c r="AE2154" s="29" t="s">
        <v>644</v>
      </c>
      <c r="AF2154" s="29">
        <v>610584</v>
      </c>
    </row>
    <row r="2155" spans="21:32" x14ac:dyDescent="0.25">
      <c r="U2155" s="1" t="str">
        <f t="shared" si="46"/>
        <v/>
      </c>
      <c r="AE2155" s="29" t="s">
        <v>2583</v>
      </c>
      <c r="AF2155" s="29">
        <v>610594</v>
      </c>
    </row>
    <row r="2156" spans="21:32" x14ac:dyDescent="0.25">
      <c r="U2156" s="1" t="str">
        <f t="shared" si="46"/>
        <v/>
      </c>
      <c r="AE2156" s="29" t="s">
        <v>2393</v>
      </c>
      <c r="AF2156" s="29">
        <v>610593</v>
      </c>
    </row>
    <row r="2157" spans="21:32" x14ac:dyDescent="0.25">
      <c r="U2157" s="1" t="str">
        <f t="shared" si="46"/>
        <v/>
      </c>
      <c r="AE2157" s="29" t="s">
        <v>2203</v>
      </c>
      <c r="AF2157" s="29">
        <v>610592</v>
      </c>
    </row>
    <row r="2158" spans="21:32" x14ac:dyDescent="0.25">
      <c r="U2158" s="1" t="str">
        <f t="shared" si="46"/>
        <v/>
      </c>
      <c r="AE2158" s="29" t="s">
        <v>2013</v>
      </c>
      <c r="AF2158" s="29">
        <v>610591</v>
      </c>
    </row>
    <row r="2159" spans="21:32" x14ac:dyDescent="0.25">
      <c r="U2159" s="1" t="str">
        <f t="shared" si="46"/>
        <v/>
      </c>
      <c r="AE2159" s="29" t="s">
        <v>1823</v>
      </c>
      <c r="AF2159" s="29">
        <v>610590</v>
      </c>
    </row>
    <row r="2160" spans="21:32" x14ac:dyDescent="0.25">
      <c r="U2160" s="1" t="str">
        <f t="shared" si="46"/>
        <v/>
      </c>
      <c r="AE2160" s="29" t="s">
        <v>1633</v>
      </c>
      <c r="AF2160" s="29">
        <v>610589</v>
      </c>
    </row>
    <row r="2161" spans="21:32" x14ac:dyDescent="0.25">
      <c r="U2161" s="1" t="str">
        <f t="shared" si="46"/>
        <v/>
      </c>
      <c r="AE2161" s="29" t="s">
        <v>1443</v>
      </c>
      <c r="AF2161" s="29">
        <v>610588</v>
      </c>
    </row>
    <row r="2162" spans="21:32" x14ac:dyDescent="0.25">
      <c r="U2162" s="1" t="str">
        <f t="shared" si="46"/>
        <v/>
      </c>
      <c r="AE2162" s="29" t="s">
        <v>1253</v>
      </c>
      <c r="AF2162" s="29">
        <v>610587</v>
      </c>
    </row>
    <row r="2163" spans="21:32" x14ac:dyDescent="0.25">
      <c r="U2163" s="1" t="str">
        <f t="shared" si="46"/>
        <v/>
      </c>
      <c r="AE2163" s="29" t="s">
        <v>2773</v>
      </c>
      <c r="AF2163" s="29">
        <v>610607</v>
      </c>
    </row>
    <row r="2164" spans="21:32" x14ac:dyDescent="0.25">
      <c r="U2164" s="1" t="str">
        <f t="shared" si="46"/>
        <v/>
      </c>
      <c r="AE2164" s="29" t="s">
        <v>1064</v>
      </c>
      <c r="AF2164" s="29">
        <v>610598</v>
      </c>
    </row>
    <row r="2165" spans="21:32" x14ac:dyDescent="0.25">
      <c r="U2165" s="1" t="str">
        <f t="shared" si="46"/>
        <v/>
      </c>
      <c r="AE2165" s="29" t="s">
        <v>874</v>
      </c>
      <c r="AF2165" s="29">
        <v>610597</v>
      </c>
    </row>
    <row r="2166" spans="21:32" x14ac:dyDescent="0.25">
      <c r="U2166" s="1" t="str">
        <f t="shared" si="46"/>
        <v/>
      </c>
      <c r="AE2166" s="29" t="s">
        <v>647</v>
      </c>
      <c r="AF2166" s="29">
        <v>610596</v>
      </c>
    </row>
    <row r="2167" spans="21:32" x14ac:dyDescent="0.25">
      <c r="U2167" s="1" t="str">
        <f t="shared" si="46"/>
        <v/>
      </c>
      <c r="AE2167" s="29" t="s">
        <v>2584</v>
      </c>
      <c r="AF2167" s="29">
        <v>610606</v>
      </c>
    </row>
    <row r="2168" spans="21:32" x14ac:dyDescent="0.25">
      <c r="U2168" s="1" t="str">
        <f t="shared" si="46"/>
        <v/>
      </c>
      <c r="AE2168" s="29" t="s">
        <v>2394</v>
      </c>
      <c r="AF2168" s="29">
        <v>610605</v>
      </c>
    </row>
    <row r="2169" spans="21:32" x14ac:dyDescent="0.25">
      <c r="U2169" s="1" t="str">
        <f t="shared" si="46"/>
        <v/>
      </c>
      <c r="AE2169" s="29" t="s">
        <v>2204</v>
      </c>
      <c r="AF2169" s="29">
        <v>610604</v>
      </c>
    </row>
    <row r="2170" spans="21:32" x14ac:dyDescent="0.25">
      <c r="U2170" s="1" t="str">
        <f t="shared" si="46"/>
        <v/>
      </c>
      <c r="AE2170" s="29" t="s">
        <v>2014</v>
      </c>
      <c r="AF2170" s="29">
        <v>610603</v>
      </c>
    </row>
    <row r="2171" spans="21:32" x14ac:dyDescent="0.25">
      <c r="U2171" s="1" t="str">
        <f t="shared" si="46"/>
        <v/>
      </c>
      <c r="AE2171" s="29" t="s">
        <v>1824</v>
      </c>
      <c r="AF2171" s="29">
        <v>610602</v>
      </c>
    </row>
    <row r="2172" spans="21:32" x14ac:dyDescent="0.25">
      <c r="U2172" s="1" t="str">
        <f t="shared" si="46"/>
        <v/>
      </c>
      <c r="AE2172" s="29" t="s">
        <v>1634</v>
      </c>
      <c r="AF2172" s="29">
        <v>610601</v>
      </c>
    </row>
    <row r="2173" spans="21:32" x14ac:dyDescent="0.25">
      <c r="U2173" s="1" t="str">
        <f t="shared" si="46"/>
        <v/>
      </c>
      <c r="AE2173" s="29" t="s">
        <v>1444</v>
      </c>
      <c r="AF2173" s="29">
        <v>610600</v>
      </c>
    </row>
    <row r="2174" spans="21:32" x14ac:dyDescent="0.25">
      <c r="U2174" s="1" t="str">
        <f t="shared" si="46"/>
        <v/>
      </c>
      <c r="AE2174" s="29" t="s">
        <v>1254</v>
      </c>
      <c r="AF2174" s="29">
        <v>610599</v>
      </c>
    </row>
    <row r="2175" spans="21:32" x14ac:dyDescent="0.25">
      <c r="U2175" s="1" t="str">
        <f t="shared" si="46"/>
        <v/>
      </c>
      <c r="AE2175" s="29" t="s">
        <v>2774</v>
      </c>
      <c r="AF2175" s="29">
        <v>610619</v>
      </c>
    </row>
    <row r="2176" spans="21:32" x14ac:dyDescent="0.25">
      <c r="U2176" s="1" t="str">
        <f t="shared" si="46"/>
        <v/>
      </c>
      <c r="AE2176" s="29" t="s">
        <v>1065</v>
      </c>
      <c r="AF2176" s="29">
        <v>610610</v>
      </c>
    </row>
    <row r="2177" spans="21:32" x14ac:dyDescent="0.25">
      <c r="U2177" s="1" t="str">
        <f t="shared" si="46"/>
        <v/>
      </c>
      <c r="AE2177" s="29" t="s">
        <v>875</v>
      </c>
      <c r="AF2177" s="29">
        <v>610609</v>
      </c>
    </row>
    <row r="2178" spans="21:32" x14ac:dyDescent="0.25">
      <c r="U2178" s="1" t="str">
        <f t="shared" si="46"/>
        <v/>
      </c>
      <c r="AE2178" s="29" t="s">
        <v>649</v>
      </c>
      <c r="AF2178" s="29">
        <v>610608</v>
      </c>
    </row>
    <row r="2179" spans="21:32" x14ac:dyDescent="0.25">
      <c r="U2179" s="1" t="str">
        <f t="shared" si="46"/>
        <v/>
      </c>
      <c r="AE2179" s="29" t="s">
        <v>2585</v>
      </c>
      <c r="AF2179" s="29">
        <v>610618</v>
      </c>
    </row>
    <row r="2180" spans="21:32" x14ac:dyDescent="0.25">
      <c r="U2180" s="1" t="str">
        <f t="shared" si="46"/>
        <v/>
      </c>
      <c r="AE2180" s="29" t="s">
        <v>2395</v>
      </c>
      <c r="AF2180" s="29">
        <v>610617</v>
      </c>
    </row>
    <row r="2181" spans="21:32" x14ac:dyDescent="0.25">
      <c r="U2181" s="1" t="str">
        <f t="shared" si="46"/>
        <v/>
      </c>
      <c r="AE2181" s="29" t="s">
        <v>2205</v>
      </c>
      <c r="AF2181" s="29">
        <v>610616</v>
      </c>
    </row>
    <row r="2182" spans="21:32" x14ac:dyDescent="0.25">
      <c r="U2182" s="1" t="str">
        <f t="shared" si="46"/>
        <v/>
      </c>
      <c r="AE2182" s="29" t="s">
        <v>2015</v>
      </c>
      <c r="AF2182" s="29">
        <v>610615</v>
      </c>
    </row>
    <row r="2183" spans="21:32" x14ac:dyDescent="0.25">
      <c r="U2183" s="1" t="str">
        <f t="shared" si="46"/>
        <v/>
      </c>
      <c r="AE2183" s="29" t="s">
        <v>1825</v>
      </c>
      <c r="AF2183" s="29">
        <v>610614</v>
      </c>
    </row>
    <row r="2184" spans="21:32" x14ac:dyDescent="0.25">
      <c r="U2184" s="1" t="str">
        <f t="shared" si="46"/>
        <v/>
      </c>
      <c r="AE2184" s="29" t="s">
        <v>1635</v>
      </c>
      <c r="AF2184" s="29">
        <v>610613</v>
      </c>
    </row>
    <row r="2185" spans="21:32" x14ac:dyDescent="0.25">
      <c r="U2185" s="1" t="str">
        <f t="shared" si="46"/>
        <v/>
      </c>
      <c r="AE2185" s="29" t="s">
        <v>1445</v>
      </c>
      <c r="AF2185" s="29">
        <v>610612</v>
      </c>
    </row>
    <row r="2186" spans="21:32" x14ac:dyDescent="0.25">
      <c r="U2186" s="1" t="str">
        <f t="shared" si="46"/>
        <v/>
      </c>
      <c r="AE2186" s="29" t="s">
        <v>1255</v>
      </c>
      <c r="AF2186" s="29">
        <v>610611</v>
      </c>
    </row>
    <row r="2187" spans="21:32" x14ac:dyDescent="0.25">
      <c r="U2187" s="1" t="str">
        <f t="shared" si="46"/>
        <v/>
      </c>
      <c r="AE2187" s="29" t="s">
        <v>643</v>
      </c>
      <c r="AF2187" s="29">
        <v>610620</v>
      </c>
    </row>
    <row r="2188" spans="21:32" x14ac:dyDescent="0.25">
      <c r="U2188" s="1" t="str">
        <f t="shared" si="46"/>
        <v/>
      </c>
      <c r="AE2188" s="29" t="s">
        <v>645</v>
      </c>
      <c r="AF2188" s="29">
        <v>610621</v>
      </c>
    </row>
    <row r="2189" spans="21:32" x14ac:dyDescent="0.25">
      <c r="U2189" s="1" t="str">
        <f t="shared" si="46"/>
        <v/>
      </c>
      <c r="AE2189" s="29" t="s">
        <v>646</v>
      </c>
      <c r="AF2189" s="29">
        <v>610622</v>
      </c>
    </row>
    <row r="2190" spans="21:32" x14ac:dyDescent="0.25">
      <c r="U2190" s="1" t="str">
        <f t="shared" si="46"/>
        <v/>
      </c>
      <c r="AE2190" s="30" t="s">
        <v>648</v>
      </c>
      <c r="AF2190" s="30">
        <v>610623</v>
      </c>
    </row>
    <row r="2191" spans="21:32" x14ac:dyDescent="0.25">
      <c r="U2191" s="1" t="str">
        <f t="shared" si="46"/>
        <v/>
      </c>
      <c r="AE2191" s="29" t="s">
        <v>2775</v>
      </c>
      <c r="AF2191" s="29">
        <v>610635</v>
      </c>
    </row>
    <row r="2192" spans="21:32" x14ac:dyDescent="0.25">
      <c r="U2192" s="1" t="str">
        <f t="shared" si="46"/>
        <v/>
      </c>
      <c r="AE2192" s="29" t="s">
        <v>1066</v>
      </c>
      <c r="AF2192" s="29">
        <v>610626</v>
      </c>
    </row>
    <row r="2193" spans="21:32" x14ac:dyDescent="0.25">
      <c r="U2193" s="1" t="str">
        <f t="shared" si="46"/>
        <v/>
      </c>
      <c r="AE2193" s="29" t="s">
        <v>876</v>
      </c>
      <c r="AF2193" s="29">
        <v>610625</v>
      </c>
    </row>
    <row r="2194" spans="21:32" x14ac:dyDescent="0.25">
      <c r="U2194" s="1" t="str">
        <f t="shared" si="46"/>
        <v/>
      </c>
      <c r="AE2194" s="29" t="s">
        <v>650</v>
      </c>
      <c r="AF2194" s="29">
        <v>610624</v>
      </c>
    </row>
    <row r="2195" spans="21:32" x14ac:dyDescent="0.25">
      <c r="U2195" s="1" t="str">
        <f t="shared" si="46"/>
        <v/>
      </c>
      <c r="AE2195" s="29" t="s">
        <v>2586</v>
      </c>
      <c r="AF2195" s="29">
        <v>610634</v>
      </c>
    </row>
    <row r="2196" spans="21:32" x14ac:dyDescent="0.25">
      <c r="U2196" s="1" t="str">
        <f t="shared" si="46"/>
        <v/>
      </c>
      <c r="AE2196" s="29" t="s">
        <v>2396</v>
      </c>
      <c r="AF2196" s="29">
        <v>610633</v>
      </c>
    </row>
    <row r="2197" spans="21:32" x14ac:dyDescent="0.25">
      <c r="U2197" s="1" t="str">
        <f t="shared" si="46"/>
        <v/>
      </c>
      <c r="AE2197" s="29" t="s">
        <v>2206</v>
      </c>
      <c r="AF2197" s="29">
        <v>610632</v>
      </c>
    </row>
    <row r="2198" spans="21:32" x14ac:dyDescent="0.25">
      <c r="U2198" s="1" t="str">
        <f t="shared" si="46"/>
        <v/>
      </c>
      <c r="AE2198" s="29" t="s">
        <v>2016</v>
      </c>
      <c r="AF2198" s="29">
        <v>610631</v>
      </c>
    </row>
    <row r="2199" spans="21:32" x14ac:dyDescent="0.25">
      <c r="U2199" s="1" t="str">
        <f t="shared" si="46"/>
        <v/>
      </c>
      <c r="AE2199" s="29" t="s">
        <v>1826</v>
      </c>
      <c r="AF2199" s="29">
        <v>610630</v>
      </c>
    </row>
    <row r="2200" spans="21:32" x14ac:dyDescent="0.25">
      <c r="U2200" s="1" t="str">
        <f t="shared" si="46"/>
        <v/>
      </c>
      <c r="AE2200" s="29" t="s">
        <v>1636</v>
      </c>
      <c r="AF2200" s="29">
        <v>610629</v>
      </c>
    </row>
    <row r="2201" spans="21:32" x14ac:dyDescent="0.25">
      <c r="U2201" s="1" t="str">
        <f t="shared" si="46"/>
        <v/>
      </c>
      <c r="AE2201" s="29" t="s">
        <v>1446</v>
      </c>
      <c r="AF2201" s="29">
        <v>610628</v>
      </c>
    </row>
    <row r="2202" spans="21:32" x14ac:dyDescent="0.25">
      <c r="U2202" s="1" t="str">
        <f t="shared" si="46"/>
        <v/>
      </c>
      <c r="AE2202" s="29" t="s">
        <v>1256</v>
      </c>
      <c r="AF2202" s="29">
        <v>610627</v>
      </c>
    </row>
    <row r="2203" spans="21:32" x14ac:dyDescent="0.25">
      <c r="U2203" s="1" t="str">
        <f t="shared" si="46"/>
        <v/>
      </c>
      <c r="AE2203" s="29" t="s">
        <v>2776</v>
      </c>
      <c r="AF2203" s="29">
        <v>610647</v>
      </c>
    </row>
    <row r="2204" spans="21:32" x14ac:dyDescent="0.25">
      <c r="U2204" s="1" t="str">
        <f t="shared" si="46"/>
        <v/>
      </c>
      <c r="AE2204" s="29" t="s">
        <v>1067</v>
      </c>
      <c r="AF2204" s="29">
        <v>610638</v>
      </c>
    </row>
    <row r="2205" spans="21:32" x14ac:dyDescent="0.25">
      <c r="U2205" s="1" t="str">
        <f t="shared" ref="U2205:U2268" si="47">IF(S2205=$B$15,T2205,"")</f>
        <v/>
      </c>
      <c r="AE2205" s="29" t="s">
        <v>877</v>
      </c>
      <c r="AF2205" s="29">
        <v>610637</v>
      </c>
    </row>
    <row r="2206" spans="21:32" x14ac:dyDescent="0.25">
      <c r="U2206" s="1" t="str">
        <f t="shared" si="47"/>
        <v/>
      </c>
      <c r="AE2206" s="29" t="s">
        <v>652</v>
      </c>
      <c r="AF2206" s="29">
        <v>610636</v>
      </c>
    </row>
    <row r="2207" spans="21:32" x14ac:dyDescent="0.25">
      <c r="U2207" s="1" t="str">
        <f t="shared" si="47"/>
        <v/>
      </c>
      <c r="AE2207" s="29" t="s">
        <v>2587</v>
      </c>
      <c r="AF2207" s="29">
        <v>610646</v>
      </c>
    </row>
    <row r="2208" spans="21:32" x14ac:dyDescent="0.25">
      <c r="U2208" s="1" t="str">
        <f t="shared" si="47"/>
        <v/>
      </c>
      <c r="AE2208" s="29" t="s">
        <v>2397</v>
      </c>
      <c r="AF2208" s="29">
        <v>610645</v>
      </c>
    </row>
    <row r="2209" spans="21:32" x14ac:dyDescent="0.25">
      <c r="U2209" s="1" t="str">
        <f t="shared" si="47"/>
        <v/>
      </c>
      <c r="AE2209" s="29" t="s">
        <v>2207</v>
      </c>
      <c r="AF2209" s="29">
        <v>610644</v>
      </c>
    </row>
    <row r="2210" spans="21:32" x14ac:dyDescent="0.25">
      <c r="U2210" s="1" t="str">
        <f t="shared" si="47"/>
        <v/>
      </c>
      <c r="AE2210" s="29" t="s">
        <v>2017</v>
      </c>
      <c r="AF2210" s="29">
        <v>610643</v>
      </c>
    </row>
    <row r="2211" spans="21:32" x14ac:dyDescent="0.25">
      <c r="U2211" s="1" t="str">
        <f t="shared" si="47"/>
        <v/>
      </c>
      <c r="AE2211" s="29" t="s">
        <v>1827</v>
      </c>
      <c r="AF2211" s="29">
        <v>610642</v>
      </c>
    </row>
    <row r="2212" spans="21:32" x14ac:dyDescent="0.25">
      <c r="U2212" s="1" t="str">
        <f t="shared" si="47"/>
        <v/>
      </c>
      <c r="AE2212" s="29" t="s">
        <v>1637</v>
      </c>
      <c r="AF2212" s="29">
        <v>610641</v>
      </c>
    </row>
    <row r="2213" spans="21:32" x14ac:dyDescent="0.25">
      <c r="U2213" s="1" t="str">
        <f t="shared" si="47"/>
        <v/>
      </c>
      <c r="AE2213" s="29" t="s">
        <v>1447</v>
      </c>
      <c r="AF2213" s="29">
        <v>610640</v>
      </c>
    </row>
    <row r="2214" spans="21:32" x14ac:dyDescent="0.25">
      <c r="U2214" s="1" t="str">
        <f t="shared" si="47"/>
        <v/>
      </c>
      <c r="AE2214" s="29" t="s">
        <v>1257</v>
      </c>
      <c r="AF2214" s="29">
        <v>610639</v>
      </c>
    </row>
    <row r="2215" spans="21:32" x14ac:dyDescent="0.25">
      <c r="U2215" s="1" t="str">
        <f t="shared" si="47"/>
        <v/>
      </c>
      <c r="AE2215" s="29" t="s">
        <v>2777</v>
      </c>
      <c r="AF2215" s="29">
        <v>610659</v>
      </c>
    </row>
    <row r="2216" spans="21:32" x14ac:dyDescent="0.25">
      <c r="U2216" s="1" t="str">
        <f t="shared" si="47"/>
        <v/>
      </c>
      <c r="AE2216" s="29" t="s">
        <v>1068</v>
      </c>
      <c r="AF2216" s="29">
        <v>610650</v>
      </c>
    </row>
    <row r="2217" spans="21:32" x14ac:dyDescent="0.25">
      <c r="U2217" s="1" t="str">
        <f t="shared" si="47"/>
        <v/>
      </c>
      <c r="AE2217" s="29" t="s">
        <v>878</v>
      </c>
      <c r="AF2217" s="29">
        <v>610649</v>
      </c>
    </row>
    <row r="2218" spans="21:32" x14ac:dyDescent="0.25">
      <c r="U2218" s="1" t="str">
        <f t="shared" si="47"/>
        <v/>
      </c>
      <c r="AE2218" s="29" t="s">
        <v>654</v>
      </c>
      <c r="AF2218" s="29">
        <v>610648</v>
      </c>
    </row>
    <row r="2219" spans="21:32" x14ac:dyDescent="0.25">
      <c r="U2219" s="1" t="str">
        <f t="shared" si="47"/>
        <v/>
      </c>
      <c r="AE2219" s="29" t="s">
        <v>2588</v>
      </c>
      <c r="AF2219" s="29">
        <v>610658</v>
      </c>
    </row>
    <row r="2220" spans="21:32" x14ac:dyDescent="0.25">
      <c r="U2220" s="1" t="str">
        <f t="shared" si="47"/>
        <v/>
      </c>
      <c r="AE2220" s="29" t="s">
        <v>2398</v>
      </c>
      <c r="AF2220" s="29">
        <v>610657</v>
      </c>
    </row>
    <row r="2221" spans="21:32" x14ac:dyDescent="0.25">
      <c r="U2221" s="1" t="str">
        <f t="shared" si="47"/>
        <v/>
      </c>
      <c r="AE2221" s="29" t="s">
        <v>2208</v>
      </c>
      <c r="AF2221" s="29">
        <v>610656</v>
      </c>
    </row>
    <row r="2222" spans="21:32" x14ac:dyDescent="0.25">
      <c r="U2222" s="1" t="str">
        <f t="shared" si="47"/>
        <v/>
      </c>
      <c r="AE2222" s="29" t="s">
        <v>2018</v>
      </c>
      <c r="AF2222" s="29">
        <v>610655</v>
      </c>
    </row>
    <row r="2223" spans="21:32" x14ac:dyDescent="0.25">
      <c r="U2223" s="1" t="str">
        <f t="shared" si="47"/>
        <v/>
      </c>
      <c r="AE2223" s="29" t="s">
        <v>1828</v>
      </c>
      <c r="AF2223" s="29">
        <v>610654</v>
      </c>
    </row>
    <row r="2224" spans="21:32" x14ac:dyDescent="0.25">
      <c r="U2224" s="1" t="str">
        <f t="shared" si="47"/>
        <v/>
      </c>
      <c r="AE2224" s="29" t="s">
        <v>1638</v>
      </c>
      <c r="AF2224" s="29">
        <v>610653</v>
      </c>
    </row>
    <row r="2225" spans="21:32" x14ac:dyDescent="0.25">
      <c r="U2225" s="1" t="str">
        <f t="shared" si="47"/>
        <v/>
      </c>
      <c r="AE2225" s="29" t="s">
        <v>1448</v>
      </c>
      <c r="AF2225" s="29">
        <v>610652</v>
      </c>
    </row>
    <row r="2226" spans="21:32" x14ac:dyDescent="0.25">
      <c r="U2226" s="1" t="str">
        <f t="shared" si="47"/>
        <v/>
      </c>
      <c r="AE2226" s="29" t="s">
        <v>1258</v>
      </c>
      <c r="AF2226" s="29">
        <v>610651</v>
      </c>
    </row>
    <row r="2227" spans="21:32" x14ac:dyDescent="0.25">
      <c r="U2227" s="1" t="str">
        <f t="shared" si="47"/>
        <v/>
      </c>
      <c r="AE2227" s="29" t="s">
        <v>2778</v>
      </c>
      <c r="AF2227" s="29">
        <v>610671</v>
      </c>
    </row>
    <row r="2228" spans="21:32" x14ac:dyDescent="0.25">
      <c r="U2228" s="1" t="str">
        <f t="shared" si="47"/>
        <v/>
      </c>
      <c r="AE2228" s="29" t="s">
        <v>1069</v>
      </c>
      <c r="AF2228" s="29">
        <v>610662</v>
      </c>
    </row>
    <row r="2229" spans="21:32" x14ac:dyDescent="0.25">
      <c r="U2229" s="1" t="str">
        <f t="shared" si="47"/>
        <v/>
      </c>
      <c r="AE2229" s="29" t="s">
        <v>879</v>
      </c>
      <c r="AF2229" s="29">
        <v>610661</v>
      </c>
    </row>
    <row r="2230" spans="21:32" x14ac:dyDescent="0.25">
      <c r="U2230" s="1" t="str">
        <f t="shared" si="47"/>
        <v/>
      </c>
      <c r="AE2230" s="29" t="s">
        <v>657</v>
      </c>
      <c r="AF2230" s="29">
        <v>610660</v>
      </c>
    </row>
    <row r="2231" spans="21:32" x14ac:dyDescent="0.25">
      <c r="U2231" s="1" t="str">
        <f t="shared" si="47"/>
        <v/>
      </c>
      <c r="AE2231" s="29" t="s">
        <v>2589</v>
      </c>
      <c r="AF2231" s="29">
        <v>610670</v>
      </c>
    </row>
    <row r="2232" spans="21:32" x14ac:dyDescent="0.25">
      <c r="U2232" s="1" t="str">
        <f t="shared" si="47"/>
        <v/>
      </c>
      <c r="AE2232" s="29" t="s">
        <v>2399</v>
      </c>
      <c r="AF2232" s="29">
        <v>610669</v>
      </c>
    </row>
    <row r="2233" spans="21:32" x14ac:dyDescent="0.25">
      <c r="U2233" s="1" t="str">
        <f t="shared" si="47"/>
        <v/>
      </c>
      <c r="AE2233" s="29" t="s">
        <v>2209</v>
      </c>
      <c r="AF2233" s="29">
        <v>610668</v>
      </c>
    </row>
    <row r="2234" spans="21:32" x14ac:dyDescent="0.25">
      <c r="U2234" s="1" t="str">
        <f t="shared" si="47"/>
        <v/>
      </c>
      <c r="AE2234" s="29" t="s">
        <v>2019</v>
      </c>
      <c r="AF2234" s="29">
        <v>610667</v>
      </c>
    </row>
    <row r="2235" spans="21:32" x14ac:dyDescent="0.25">
      <c r="U2235" s="1" t="str">
        <f t="shared" si="47"/>
        <v/>
      </c>
      <c r="AE2235" s="29" t="s">
        <v>1829</v>
      </c>
      <c r="AF2235" s="29">
        <v>610666</v>
      </c>
    </row>
    <row r="2236" spans="21:32" x14ac:dyDescent="0.25">
      <c r="U2236" s="1" t="str">
        <f t="shared" si="47"/>
        <v/>
      </c>
      <c r="AE2236" s="29" t="s">
        <v>1639</v>
      </c>
      <c r="AF2236" s="29">
        <v>610665</v>
      </c>
    </row>
    <row r="2237" spans="21:32" x14ac:dyDescent="0.25">
      <c r="U2237" s="1" t="str">
        <f t="shared" si="47"/>
        <v/>
      </c>
      <c r="AE2237" s="29" t="s">
        <v>1449</v>
      </c>
      <c r="AF2237" s="29">
        <v>610664</v>
      </c>
    </row>
    <row r="2238" spans="21:32" x14ac:dyDescent="0.25">
      <c r="U2238" s="1" t="str">
        <f t="shared" si="47"/>
        <v/>
      </c>
      <c r="AE2238" s="29" t="s">
        <v>1259</v>
      </c>
      <c r="AF2238" s="29">
        <v>610663</v>
      </c>
    </row>
    <row r="2239" spans="21:32" x14ac:dyDescent="0.25">
      <c r="U2239" s="1" t="str">
        <f t="shared" si="47"/>
        <v/>
      </c>
      <c r="AE2239" s="29" t="s">
        <v>651</v>
      </c>
      <c r="AF2239" s="29">
        <v>610672</v>
      </c>
    </row>
    <row r="2240" spans="21:32" x14ac:dyDescent="0.25">
      <c r="U2240" s="1" t="str">
        <f t="shared" si="47"/>
        <v/>
      </c>
      <c r="AE2240" s="29" t="s">
        <v>653</v>
      </c>
      <c r="AF2240" s="29">
        <v>610673</v>
      </c>
    </row>
    <row r="2241" spans="21:32" x14ac:dyDescent="0.25">
      <c r="U2241" s="1" t="str">
        <f t="shared" si="47"/>
        <v/>
      </c>
      <c r="AE2241" s="29" t="s">
        <v>655</v>
      </c>
      <c r="AF2241" s="29">
        <v>610674</v>
      </c>
    </row>
    <row r="2242" spans="21:32" x14ac:dyDescent="0.25">
      <c r="U2242" s="1" t="str">
        <f t="shared" si="47"/>
        <v/>
      </c>
      <c r="AE2242" s="29" t="s">
        <v>656</v>
      </c>
      <c r="AF2242" s="29">
        <v>610675</v>
      </c>
    </row>
    <row r="2243" spans="21:32" x14ac:dyDescent="0.25">
      <c r="U2243" s="1" t="str">
        <f t="shared" si="47"/>
        <v/>
      </c>
      <c r="AE2243" s="29" t="s">
        <v>658</v>
      </c>
      <c r="AF2243" s="29">
        <v>642356</v>
      </c>
    </row>
    <row r="2244" spans="21:32" x14ac:dyDescent="0.25">
      <c r="U2244" s="1" t="str">
        <f t="shared" si="47"/>
        <v/>
      </c>
      <c r="AE2244" s="29" t="s">
        <v>660</v>
      </c>
      <c r="AF2244" s="29">
        <v>642357</v>
      </c>
    </row>
    <row r="2245" spans="21:32" x14ac:dyDescent="0.25">
      <c r="U2245" s="1" t="str">
        <f t="shared" si="47"/>
        <v/>
      </c>
      <c r="AE2245" s="29" t="s">
        <v>662</v>
      </c>
      <c r="AF2245" s="29">
        <v>642358</v>
      </c>
    </row>
    <row r="2246" spans="21:32" x14ac:dyDescent="0.25">
      <c r="U2246" s="1" t="str">
        <f t="shared" si="47"/>
        <v/>
      </c>
      <c r="AE2246" s="29" t="s">
        <v>664</v>
      </c>
      <c r="AF2246" s="29">
        <v>642359</v>
      </c>
    </row>
    <row r="2247" spans="21:32" x14ac:dyDescent="0.25">
      <c r="U2247" s="1" t="str">
        <f t="shared" si="47"/>
        <v/>
      </c>
      <c r="AE2247" s="29" t="s">
        <v>659</v>
      </c>
      <c r="AF2247" s="29">
        <v>642352</v>
      </c>
    </row>
    <row r="2248" spans="21:32" x14ac:dyDescent="0.25">
      <c r="U2248" s="1" t="str">
        <f t="shared" si="47"/>
        <v/>
      </c>
      <c r="AE2248" s="29" t="s">
        <v>661</v>
      </c>
      <c r="AF2248" s="29">
        <v>642353</v>
      </c>
    </row>
    <row r="2249" spans="21:32" x14ac:dyDescent="0.25">
      <c r="U2249" s="1" t="str">
        <f t="shared" si="47"/>
        <v/>
      </c>
      <c r="AE2249" s="29" t="s">
        <v>663</v>
      </c>
      <c r="AF2249" s="29">
        <v>642354</v>
      </c>
    </row>
    <row r="2250" spans="21:32" x14ac:dyDescent="0.25">
      <c r="U2250" s="1" t="str">
        <f t="shared" si="47"/>
        <v/>
      </c>
      <c r="AE2250" s="30" t="s">
        <v>665</v>
      </c>
      <c r="AF2250" s="30">
        <v>642355</v>
      </c>
    </row>
    <row r="2251" spans="21:32" x14ac:dyDescent="0.25">
      <c r="U2251" s="1" t="str">
        <f t="shared" si="47"/>
        <v/>
      </c>
      <c r="AE2251" s="29" t="s">
        <v>666</v>
      </c>
      <c r="AF2251" s="29">
        <v>575829</v>
      </c>
    </row>
    <row r="2252" spans="21:32" x14ac:dyDescent="0.25">
      <c r="U2252" s="1" t="str">
        <f t="shared" si="47"/>
        <v/>
      </c>
      <c r="AE2252" s="29" t="s">
        <v>672</v>
      </c>
      <c r="AF2252" s="29">
        <v>575824</v>
      </c>
    </row>
    <row r="2253" spans="21:32" x14ac:dyDescent="0.25">
      <c r="U2253" s="1" t="str">
        <f t="shared" si="47"/>
        <v/>
      </c>
      <c r="AE2253" s="29" t="s">
        <v>678</v>
      </c>
      <c r="AF2253" s="29">
        <v>575819</v>
      </c>
    </row>
    <row r="2254" spans="21:32" x14ac:dyDescent="0.25">
      <c r="U2254" s="1" t="str">
        <f t="shared" si="47"/>
        <v/>
      </c>
      <c r="AE2254" s="29" t="s">
        <v>684</v>
      </c>
      <c r="AF2254" s="29">
        <v>575814</v>
      </c>
    </row>
    <row r="2255" spans="21:32" x14ac:dyDescent="0.25">
      <c r="U2255" s="1" t="str">
        <f t="shared" si="47"/>
        <v/>
      </c>
      <c r="AE2255" s="29" t="s">
        <v>667</v>
      </c>
      <c r="AF2255" s="29">
        <v>575826</v>
      </c>
    </row>
    <row r="2256" spans="21:32" x14ac:dyDescent="0.25">
      <c r="U2256" s="1" t="str">
        <f t="shared" si="47"/>
        <v/>
      </c>
      <c r="AE2256" s="29" t="s">
        <v>673</v>
      </c>
      <c r="AF2256" s="29">
        <v>575821</v>
      </c>
    </row>
    <row r="2257" spans="21:32" x14ac:dyDescent="0.25">
      <c r="U2257" s="1" t="str">
        <f t="shared" si="47"/>
        <v/>
      </c>
      <c r="AE2257" s="29" t="s">
        <v>679</v>
      </c>
      <c r="AF2257" s="29">
        <v>575816</v>
      </c>
    </row>
    <row r="2258" spans="21:32" x14ac:dyDescent="0.25">
      <c r="U2258" s="1" t="str">
        <f t="shared" si="47"/>
        <v/>
      </c>
      <c r="AE2258" s="29" t="s">
        <v>685</v>
      </c>
      <c r="AF2258" s="29">
        <v>575811</v>
      </c>
    </row>
    <row r="2259" spans="21:32" x14ac:dyDescent="0.25">
      <c r="U2259" s="1" t="str">
        <f t="shared" si="47"/>
        <v/>
      </c>
      <c r="AE2259" s="29" t="s">
        <v>668</v>
      </c>
      <c r="AF2259" s="29">
        <v>575827</v>
      </c>
    </row>
    <row r="2260" spans="21:32" x14ac:dyDescent="0.25">
      <c r="U2260" s="1" t="str">
        <f t="shared" si="47"/>
        <v/>
      </c>
      <c r="AE2260" s="29" t="s">
        <v>674</v>
      </c>
      <c r="AF2260" s="29">
        <v>575822</v>
      </c>
    </row>
    <row r="2261" spans="21:32" x14ac:dyDescent="0.25">
      <c r="U2261" s="1" t="str">
        <f t="shared" si="47"/>
        <v/>
      </c>
      <c r="AE2261" s="29" t="s">
        <v>680</v>
      </c>
      <c r="AF2261" s="29">
        <v>575817</v>
      </c>
    </row>
    <row r="2262" spans="21:32" x14ac:dyDescent="0.25">
      <c r="U2262" s="1" t="str">
        <f t="shared" si="47"/>
        <v/>
      </c>
      <c r="AE2262" s="29" t="s">
        <v>686</v>
      </c>
      <c r="AF2262" s="29">
        <v>575812</v>
      </c>
    </row>
    <row r="2263" spans="21:32" x14ac:dyDescent="0.25">
      <c r="U2263" s="1" t="str">
        <f t="shared" si="47"/>
        <v/>
      </c>
      <c r="AE2263" s="29" t="s">
        <v>669</v>
      </c>
      <c r="AF2263" s="29">
        <v>575825</v>
      </c>
    </row>
    <row r="2264" spans="21:32" x14ac:dyDescent="0.25">
      <c r="U2264" s="1" t="str">
        <f t="shared" si="47"/>
        <v/>
      </c>
      <c r="AE2264" s="29" t="s">
        <v>675</v>
      </c>
      <c r="AF2264" s="29">
        <v>575820</v>
      </c>
    </row>
    <row r="2265" spans="21:32" x14ac:dyDescent="0.25">
      <c r="U2265" s="1" t="str">
        <f t="shared" si="47"/>
        <v/>
      </c>
      <c r="AE2265" s="29" t="s">
        <v>681</v>
      </c>
      <c r="AF2265" s="29">
        <v>575815</v>
      </c>
    </row>
    <row r="2266" spans="21:32" x14ac:dyDescent="0.25">
      <c r="U2266" s="1" t="str">
        <f t="shared" si="47"/>
        <v/>
      </c>
      <c r="AE2266" s="29" t="s">
        <v>687</v>
      </c>
      <c r="AF2266" s="29">
        <v>575810</v>
      </c>
    </row>
    <row r="2267" spans="21:32" x14ac:dyDescent="0.25">
      <c r="U2267" s="1" t="str">
        <f t="shared" si="47"/>
        <v/>
      </c>
      <c r="AE2267" s="29" t="s">
        <v>670</v>
      </c>
      <c r="AF2267" s="29">
        <v>642360</v>
      </c>
    </row>
    <row r="2268" spans="21:32" x14ac:dyDescent="0.25">
      <c r="U2268" s="1" t="str">
        <f t="shared" si="47"/>
        <v/>
      </c>
      <c r="AE2268" s="29" t="s">
        <v>676</v>
      </c>
      <c r="AF2268" s="29">
        <v>642361</v>
      </c>
    </row>
    <row r="2269" spans="21:32" x14ac:dyDescent="0.25">
      <c r="U2269" s="1" t="str">
        <f t="shared" ref="U2269:U2332" si="48">IF(S2269=$B$15,T2269,"")</f>
        <v/>
      </c>
      <c r="AE2269" s="29" t="s">
        <v>682</v>
      </c>
      <c r="AF2269" s="29">
        <v>642362</v>
      </c>
    </row>
    <row r="2270" spans="21:32" x14ac:dyDescent="0.25">
      <c r="U2270" s="1" t="str">
        <f t="shared" si="48"/>
        <v/>
      </c>
      <c r="AE2270" s="29" t="s">
        <v>688</v>
      </c>
      <c r="AF2270" s="29">
        <v>642363</v>
      </c>
    </row>
    <row r="2271" spans="21:32" x14ac:dyDescent="0.25">
      <c r="U2271" s="1" t="str">
        <f t="shared" si="48"/>
        <v/>
      </c>
      <c r="AE2271" s="29" t="s">
        <v>671</v>
      </c>
      <c r="AF2271" s="29">
        <v>575828</v>
      </c>
    </row>
    <row r="2272" spans="21:32" x14ac:dyDescent="0.25">
      <c r="U2272" s="1" t="str">
        <f t="shared" si="48"/>
        <v/>
      </c>
      <c r="AE2272" s="29" t="s">
        <v>677</v>
      </c>
      <c r="AF2272" s="29">
        <v>575823</v>
      </c>
    </row>
    <row r="2273" spans="21:32" x14ac:dyDescent="0.25">
      <c r="U2273" s="1" t="str">
        <f t="shared" si="48"/>
        <v/>
      </c>
      <c r="AE2273" s="29" t="s">
        <v>683</v>
      </c>
      <c r="AF2273" s="29">
        <v>575818</v>
      </c>
    </row>
    <row r="2274" spans="21:32" x14ac:dyDescent="0.25">
      <c r="U2274" s="1" t="str">
        <f t="shared" si="48"/>
        <v/>
      </c>
      <c r="AE2274" s="29" t="s">
        <v>689</v>
      </c>
      <c r="AF2274" s="29">
        <v>575813</v>
      </c>
    </row>
    <row r="2275" spans="21:32" x14ac:dyDescent="0.25">
      <c r="U2275" s="1" t="str">
        <f t="shared" si="48"/>
        <v/>
      </c>
      <c r="AE2275" s="29" t="s">
        <v>2641</v>
      </c>
      <c r="AF2275" s="29">
        <v>535784</v>
      </c>
    </row>
    <row r="2276" spans="21:32" x14ac:dyDescent="0.25">
      <c r="U2276" s="1" t="str">
        <f t="shared" si="48"/>
        <v/>
      </c>
      <c r="AE2276" s="29" t="s">
        <v>932</v>
      </c>
      <c r="AF2276" s="29">
        <v>535775</v>
      </c>
    </row>
    <row r="2277" spans="21:32" x14ac:dyDescent="0.25">
      <c r="U2277" s="1" t="str">
        <f t="shared" si="48"/>
        <v/>
      </c>
      <c r="AE2277" s="29" t="s">
        <v>742</v>
      </c>
      <c r="AF2277" s="29">
        <v>535774</v>
      </c>
    </row>
    <row r="2278" spans="21:32" x14ac:dyDescent="0.25">
      <c r="U2278" s="1" t="str">
        <f t="shared" si="48"/>
        <v/>
      </c>
      <c r="AE2278" s="29" t="s">
        <v>383</v>
      </c>
      <c r="AF2278" s="29">
        <v>535773</v>
      </c>
    </row>
    <row r="2279" spans="21:32" x14ac:dyDescent="0.25">
      <c r="U2279" s="1" t="str">
        <f t="shared" si="48"/>
        <v/>
      </c>
      <c r="AE2279" s="29" t="s">
        <v>2452</v>
      </c>
      <c r="AF2279" s="29">
        <v>535783</v>
      </c>
    </row>
    <row r="2280" spans="21:32" x14ac:dyDescent="0.25">
      <c r="U2280" s="1" t="str">
        <f t="shared" si="48"/>
        <v/>
      </c>
      <c r="AE2280" s="29" t="s">
        <v>2262</v>
      </c>
      <c r="AF2280" s="29">
        <v>535782</v>
      </c>
    </row>
    <row r="2281" spans="21:32" x14ac:dyDescent="0.25">
      <c r="U2281" s="1" t="str">
        <f t="shared" si="48"/>
        <v/>
      </c>
      <c r="AE2281" s="29" t="s">
        <v>2072</v>
      </c>
      <c r="AF2281" s="29">
        <v>535781</v>
      </c>
    </row>
    <row r="2282" spans="21:32" x14ac:dyDescent="0.25">
      <c r="U2282" s="1" t="str">
        <f t="shared" si="48"/>
        <v/>
      </c>
      <c r="AE2282" s="29" t="s">
        <v>1882</v>
      </c>
      <c r="AF2282" s="29">
        <v>535780</v>
      </c>
    </row>
    <row r="2283" spans="21:32" x14ac:dyDescent="0.25">
      <c r="U2283" s="1" t="str">
        <f t="shared" si="48"/>
        <v/>
      </c>
      <c r="AE2283" s="29" t="s">
        <v>1692</v>
      </c>
      <c r="AF2283" s="29">
        <v>535779</v>
      </c>
    </row>
    <row r="2284" spans="21:32" x14ac:dyDescent="0.25">
      <c r="U2284" s="1" t="str">
        <f t="shared" si="48"/>
        <v/>
      </c>
      <c r="AE2284" s="29" t="s">
        <v>1502</v>
      </c>
      <c r="AF2284" s="29">
        <v>535778</v>
      </c>
    </row>
    <row r="2285" spans="21:32" x14ac:dyDescent="0.25">
      <c r="U2285" s="1" t="str">
        <f t="shared" si="48"/>
        <v/>
      </c>
      <c r="AE2285" s="29" t="s">
        <v>1312</v>
      </c>
      <c r="AF2285" s="29">
        <v>535777</v>
      </c>
    </row>
    <row r="2286" spans="21:32" x14ac:dyDescent="0.25">
      <c r="U2286" s="1" t="str">
        <f t="shared" si="48"/>
        <v/>
      </c>
      <c r="AE2286" s="29" t="s">
        <v>1122</v>
      </c>
      <c r="AF2286" s="29">
        <v>535776</v>
      </c>
    </row>
    <row r="2287" spans="21:32" x14ac:dyDescent="0.25">
      <c r="U2287" s="1" t="str">
        <f t="shared" si="48"/>
        <v/>
      </c>
      <c r="AE2287" s="29" t="s">
        <v>2642</v>
      </c>
      <c r="AF2287" s="29">
        <v>535796</v>
      </c>
    </row>
    <row r="2288" spans="21:32" x14ac:dyDescent="0.25">
      <c r="U2288" s="1" t="str">
        <f t="shared" si="48"/>
        <v/>
      </c>
      <c r="AE2288" s="29" t="s">
        <v>933</v>
      </c>
      <c r="AF2288" s="29">
        <v>535787</v>
      </c>
    </row>
    <row r="2289" spans="21:32" x14ac:dyDescent="0.25">
      <c r="U2289" s="1" t="str">
        <f t="shared" si="48"/>
        <v/>
      </c>
      <c r="AE2289" s="29" t="s">
        <v>743</v>
      </c>
      <c r="AF2289" s="29">
        <v>535786</v>
      </c>
    </row>
    <row r="2290" spans="21:32" x14ac:dyDescent="0.25">
      <c r="U2290" s="1" t="str">
        <f t="shared" si="48"/>
        <v/>
      </c>
      <c r="AE2290" s="29" t="s">
        <v>385</v>
      </c>
      <c r="AF2290" s="29">
        <v>535785</v>
      </c>
    </row>
    <row r="2291" spans="21:32" x14ac:dyDescent="0.25">
      <c r="U2291" s="1" t="str">
        <f t="shared" si="48"/>
        <v/>
      </c>
      <c r="AE2291" s="29" t="s">
        <v>2453</v>
      </c>
      <c r="AF2291" s="29">
        <v>535795</v>
      </c>
    </row>
    <row r="2292" spans="21:32" x14ac:dyDescent="0.25">
      <c r="U2292" s="1" t="str">
        <f t="shared" si="48"/>
        <v/>
      </c>
      <c r="AE2292" s="29" t="s">
        <v>2263</v>
      </c>
      <c r="AF2292" s="29">
        <v>535794</v>
      </c>
    </row>
    <row r="2293" spans="21:32" x14ac:dyDescent="0.25">
      <c r="U2293" s="1" t="str">
        <f t="shared" si="48"/>
        <v/>
      </c>
      <c r="AE2293" s="29" t="s">
        <v>2073</v>
      </c>
      <c r="AF2293" s="29">
        <v>535793</v>
      </c>
    </row>
    <row r="2294" spans="21:32" x14ac:dyDescent="0.25">
      <c r="U2294" s="1" t="str">
        <f t="shared" si="48"/>
        <v/>
      </c>
      <c r="AE2294" s="29" t="s">
        <v>1883</v>
      </c>
      <c r="AF2294" s="29">
        <v>535792</v>
      </c>
    </row>
    <row r="2295" spans="21:32" x14ac:dyDescent="0.25">
      <c r="U2295" s="1" t="str">
        <f t="shared" si="48"/>
        <v/>
      </c>
      <c r="AE2295" s="29" t="s">
        <v>1693</v>
      </c>
      <c r="AF2295" s="29">
        <v>535791</v>
      </c>
    </row>
    <row r="2296" spans="21:32" x14ac:dyDescent="0.25">
      <c r="U2296" s="1" t="str">
        <f t="shared" si="48"/>
        <v/>
      </c>
      <c r="AE2296" s="29" t="s">
        <v>1503</v>
      </c>
      <c r="AF2296" s="29">
        <v>535790</v>
      </c>
    </row>
    <row r="2297" spans="21:32" x14ac:dyDescent="0.25">
      <c r="U2297" s="1" t="str">
        <f t="shared" si="48"/>
        <v/>
      </c>
      <c r="AE2297" s="29" t="s">
        <v>1313</v>
      </c>
      <c r="AF2297" s="29">
        <v>535789</v>
      </c>
    </row>
    <row r="2298" spans="21:32" x14ac:dyDescent="0.25">
      <c r="U2298" s="1" t="str">
        <f t="shared" si="48"/>
        <v/>
      </c>
      <c r="AE2298" s="29" t="s">
        <v>1123</v>
      </c>
      <c r="AF2298" s="29">
        <v>535788</v>
      </c>
    </row>
    <row r="2299" spans="21:32" x14ac:dyDescent="0.25">
      <c r="U2299" s="1" t="str">
        <f t="shared" si="48"/>
        <v/>
      </c>
      <c r="AE2299" s="29" t="s">
        <v>2643</v>
      </c>
      <c r="AF2299" s="29">
        <v>535808</v>
      </c>
    </row>
    <row r="2300" spans="21:32" x14ac:dyDescent="0.25">
      <c r="U2300" s="1" t="str">
        <f t="shared" si="48"/>
        <v/>
      </c>
      <c r="AE2300" s="29" t="s">
        <v>934</v>
      </c>
      <c r="AF2300" s="29">
        <v>535799</v>
      </c>
    </row>
    <row r="2301" spans="21:32" x14ac:dyDescent="0.25">
      <c r="U2301" s="1" t="str">
        <f t="shared" si="48"/>
        <v/>
      </c>
      <c r="AE2301" s="29" t="s">
        <v>744</v>
      </c>
      <c r="AF2301" s="29">
        <v>535798</v>
      </c>
    </row>
    <row r="2302" spans="21:32" x14ac:dyDescent="0.25">
      <c r="U2302" s="1" t="str">
        <f t="shared" si="48"/>
        <v/>
      </c>
      <c r="AE2302" s="29" t="s">
        <v>387</v>
      </c>
      <c r="AF2302" s="29">
        <v>535797</v>
      </c>
    </row>
    <row r="2303" spans="21:32" x14ac:dyDescent="0.25">
      <c r="U2303" s="1" t="str">
        <f t="shared" si="48"/>
        <v/>
      </c>
      <c r="AE2303" s="29" t="s">
        <v>2454</v>
      </c>
      <c r="AF2303" s="29">
        <v>535807</v>
      </c>
    </row>
    <row r="2304" spans="21:32" x14ac:dyDescent="0.25">
      <c r="U2304" s="1" t="str">
        <f t="shared" si="48"/>
        <v/>
      </c>
      <c r="AE2304" s="29" t="s">
        <v>2264</v>
      </c>
      <c r="AF2304" s="29">
        <v>535806</v>
      </c>
    </row>
    <row r="2305" spans="21:32" x14ac:dyDescent="0.25">
      <c r="U2305" s="1" t="str">
        <f t="shared" si="48"/>
        <v/>
      </c>
      <c r="AE2305" s="29" t="s">
        <v>2074</v>
      </c>
      <c r="AF2305" s="29">
        <v>535805</v>
      </c>
    </row>
    <row r="2306" spans="21:32" x14ac:dyDescent="0.25">
      <c r="U2306" s="1" t="str">
        <f t="shared" si="48"/>
        <v/>
      </c>
      <c r="AE2306" s="29" t="s">
        <v>1884</v>
      </c>
      <c r="AF2306" s="29">
        <v>535804</v>
      </c>
    </row>
    <row r="2307" spans="21:32" x14ac:dyDescent="0.25">
      <c r="U2307" s="1" t="str">
        <f t="shared" si="48"/>
        <v/>
      </c>
      <c r="AE2307" s="29" t="s">
        <v>1694</v>
      </c>
      <c r="AF2307" s="29">
        <v>535803</v>
      </c>
    </row>
    <row r="2308" spans="21:32" x14ac:dyDescent="0.25">
      <c r="U2308" s="1" t="str">
        <f t="shared" si="48"/>
        <v/>
      </c>
      <c r="AE2308" s="29" t="s">
        <v>1504</v>
      </c>
      <c r="AF2308" s="29">
        <v>535802</v>
      </c>
    </row>
    <row r="2309" spans="21:32" x14ac:dyDescent="0.25">
      <c r="U2309" s="1" t="str">
        <f t="shared" si="48"/>
        <v/>
      </c>
      <c r="AE2309" s="29" t="s">
        <v>1314</v>
      </c>
      <c r="AF2309" s="29">
        <v>535801</v>
      </c>
    </row>
    <row r="2310" spans="21:32" x14ac:dyDescent="0.25">
      <c r="U2310" s="1" t="str">
        <f t="shared" si="48"/>
        <v/>
      </c>
      <c r="AE2310" s="29" t="s">
        <v>1124</v>
      </c>
      <c r="AF2310" s="29">
        <v>535800</v>
      </c>
    </row>
    <row r="2311" spans="21:32" x14ac:dyDescent="0.25">
      <c r="U2311" s="1" t="str">
        <f t="shared" si="48"/>
        <v/>
      </c>
      <c r="AE2311" s="29" t="s">
        <v>2644</v>
      </c>
      <c r="AF2311" s="29">
        <v>535820</v>
      </c>
    </row>
    <row r="2312" spans="21:32" x14ac:dyDescent="0.25">
      <c r="U2312" s="1" t="str">
        <f t="shared" si="48"/>
        <v/>
      </c>
      <c r="AE2312" s="29" t="s">
        <v>935</v>
      </c>
      <c r="AF2312" s="29">
        <v>535811</v>
      </c>
    </row>
    <row r="2313" spans="21:32" x14ac:dyDescent="0.25">
      <c r="U2313" s="1" t="str">
        <f t="shared" si="48"/>
        <v/>
      </c>
      <c r="AE2313" s="29" t="s">
        <v>745</v>
      </c>
      <c r="AF2313" s="29">
        <v>535810</v>
      </c>
    </row>
    <row r="2314" spans="21:32" x14ac:dyDescent="0.25">
      <c r="U2314" s="1" t="str">
        <f t="shared" si="48"/>
        <v/>
      </c>
      <c r="AE2314" s="29" t="s">
        <v>389</v>
      </c>
      <c r="AF2314" s="29">
        <v>535809</v>
      </c>
    </row>
    <row r="2315" spans="21:32" x14ac:dyDescent="0.25">
      <c r="U2315" s="1" t="str">
        <f t="shared" si="48"/>
        <v/>
      </c>
      <c r="AE2315" s="29" t="s">
        <v>2455</v>
      </c>
      <c r="AF2315" s="29">
        <v>535819</v>
      </c>
    </row>
    <row r="2316" spans="21:32" x14ac:dyDescent="0.25">
      <c r="U2316" s="1" t="str">
        <f t="shared" si="48"/>
        <v/>
      </c>
      <c r="AE2316" s="29" t="s">
        <v>2265</v>
      </c>
      <c r="AF2316" s="29">
        <v>535818</v>
      </c>
    </row>
    <row r="2317" spans="21:32" x14ac:dyDescent="0.25">
      <c r="U2317" s="1" t="str">
        <f t="shared" si="48"/>
        <v/>
      </c>
      <c r="AE2317" s="29" t="s">
        <v>2075</v>
      </c>
      <c r="AF2317" s="29">
        <v>535817</v>
      </c>
    </row>
    <row r="2318" spans="21:32" x14ac:dyDescent="0.25">
      <c r="U2318" s="1" t="str">
        <f t="shared" si="48"/>
        <v/>
      </c>
      <c r="AE2318" s="29" t="s">
        <v>1885</v>
      </c>
      <c r="AF2318" s="29">
        <v>535816</v>
      </c>
    </row>
    <row r="2319" spans="21:32" x14ac:dyDescent="0.25">
      <c r="U2319" s="1" t="str">
        <f t="shared" si="48"/>
        <v/>
      </c>
      <c r="AE2319" s="29" t="s">
        <v>1695</v>
      </c>
      <c r="AF2319" s="29">
        <v>535815</v>
      </c>
    </row>
    <row r="2320" spans="21:32" x14ac:dyDescent="0.25">
      <c r="U2320" s="1" t="str">
        <f t="shared" si="48"/>
        <v/>
      </c>
      <c r="AE2320" s="29" t="s">
        <v>1505</v>
      </c>
      <c r="AF2320" s="29">
        <v>535814</v>
      </c>
    </row>
    <row r="2321" spans="21:32" x14ac:dyDescent="0.25">
      <c r="U2321" s="1" t="str">
        <f t="shared" si="48"/>
        <v/>
      </c>
      <c r="AE2321" s="29" t="s">
        <v>1315</v>
      </c>
      <c r="AF2321" s="29">
        <v>535813</v>
      </c>
    </row>
    <row r="2322" spans="21:32" x14ac:dyDescent="0.25">
      <c r="U2322" s="1" t="str">
        <f t="shared" si="48"/>
        <v/>
      </c>
      <c r="AE2322" s="29" t="s">
        <v>1125</v>
      </c>
      <c r="AF2322" s="29">
        <v>535812</v>
      </c>
    </row>
    <row r="2323" spans="21:32" x14ac:dyDescent="0.25">
      <c r="U2323" s="1" t="str">
        <f t="shared" si="48"/>
        <v/>
      </c>
      <c r="AE2323" s="29" t="s">
        <v>382</v>
      </c>
      <c r="AF2323" s="29">
        <v>535821</v>
      </c>
    </row>
    <row r="2324" spans="21:32" x14ac:dyDescent="0.25">
      <c r="U2324" s="1" t="str">
        <f t="shared" si="48"/>
        <v/>
      </c>
      <c r="AE2324" s="29" t="s">
        <v>384</v>
      </c>
      <c r="AF2324" s="29">
        <v>535822</v>
      </c>
    </row>
    <row r="2325" spans="21:32" x14ac:dyDescent="0.25">
      <c r="U2325" s="1" t="str">
        <f t="shared" si="48"/>
        <v/>
      </c>
      <c r="AE2325" s="30" t="s">
        <v>386</v>
      </c>
      <c r="AF2325" s="30">
        <v>535823</v>
      </c>
    </row>
    <row r="2326" spans="21:32" x14ac:dyDescent="0.25">
      <c r="U2326" s="1" t="str">
        <f t="shared" si="48"/>
        <v/>
      </c>
      <c r="AE2326" s="29" t="s">
        <v>388</v>
      </c>
      <c r="AF2326" s="29">
        <v>535824</v>
      </c>
    </row>
    <row r="2327" spans="21:32" x14ac:dyDescent="0.25">
      <c r="U2327" s="1" t="str">
        <f t="shared" si="48"/>
        <v/>
      </c>
      <c r="AE2327" s="30" t="s">
        <v>2645</v>
      </c>
      <c r="AF2327" s="30">
        <v>523811</v>
      </c>
    </row>
    <row r="2328" spans="21:32" x14ac:dyDescent="0.25">
      <c r="U2328" s="1" t="str">
        <f t="shared" si="48"/>
        <v/>
      </c>
      <c r="AE2328" s="29" t="s">
        <v>936</v>
      </c>
      <c r="AF2328" s="29">
        <v>523802</v>
      </c>
    </row>
    <row r="2329" spans="21:32" x14ac:dyDescent="0.25">
      <c r="U2329" s="1" t="str">
        <f t="shared" si="48"/>
        <v/>
      </c>
      <c r="AE2329" s="29" t="s">
        <v>746</v>
      </c>
      <c r="AF2329" s="29">
        <v>523801</v>
      </c>
    </row>
    <row r="2330" spans="21:32" x14ac:dyDescent="0.25">
      <c r="U2330" s="1" t="str">
        <f t="shared" si="48"/>
        <v/>
      </c>
      <c r="AE2330" s="29" t="s">
        <v>391</v>
      </c>
      <c r="AF2330" s="29">
        <v>523800</v>
      </c>
    </row>
    <row r="2331" spans="21:32" x14ac:dyDescent="0.25">
      <c r="U2331" s="1" t="str">
        <f t="shared" si="48"/>
        <v/>
      </c>
      <c r="AE2331" s="29" t="s">
        <v>2456</v>
      </c>
      <c r="AF2331" s="29">
        <v>523810</v>
      </c>
    </row>
    <row r="2332" spans="21:32" x14ac:dyDescent="0.25">
      <c r="U2332" s="1" t="str">
        <f t="shared" si="48"/>
        <v/>
      </c>
      <c r="AE2332" s="29" t="s">
        <v>2266</v>
      </c>
      <c r="AF2332" s="29">
        <v>523809</v>
      </c>
    </row>
    <row r="2333" spans="21:32" x14ac:dyDescent="0.25">
      <c r="U2333" s="1" t="str">
        <f t="shared" ref="U2333:U2396" si="49">IF(S2333=$B$15,T2333,"")</f>
        <v/>
      </c>
      <c r="AE2333" s="29" t="s">
        <v>2076</v>
      </c>
      <c r="AF2333" s="29">
        <v>523808</v>
      </c>
    </row>
    <row r="2334" spans="21:32" x14ac:dyDescent="0.25">
      <c r="U2334" s="1" t="str">
        <f t="shared" si="49"/>
        <v/>
      </c>
      <c r="AE2334" s="29" t="s">
        <v>1886</v>
      </c>
      <c r="AF2334" s="29">
        <v>523807</v>
      </c>
    </row>
    <row r="2335" spans="21:32" x14ac:dyDescent="0.25">
      <c r="U2335" s="1" t="str">
        <f t="shared" si="49"/>
        <v/>
      </c>
      <c r="AE2335" s="29" t="s">
        <v>1696</v>
      </c>
      <c r="AF2335" s="29">
        <v>523806</v>
      </c>
    </row>
    <row r="2336" spans="21:32" x14ac:dyDescent="0.25">
      <c r="U2336" s="1" t="str">
        <f t="shared" si="49"/>
        <v/>
      </c>
      <c r="AE2336" s="29" t="s">
        <v>1506</v>
      </c>
      <c r="AF2336" s="29">
        <v>523805</v>
      </c>
    </row>
    <row r="2337" spans="21:32" x14ac:dyDescent="0.25">
      <c r="U2337" s="1" t="str">
        <f t="shared" si="49"/>
        <v/>
      </c>
      <c r="AE2337" s="29" t="s">
        <v>1316</v>
      </c>
      <c r="AF2337" s="29">
        <v>523804</v>
      </c>
    </row>
    <row r="2338" spans="21:32" x14ac:dyDescent="0.25">
      <c r="U2338" s="1" t="str">
        <f t="shared" si="49"/>
        <v/>
      </c>
      <c r="AE2338" s="29" t="s">
        <v>1126</v>
      </c>
      <c r="AF2338" s="29">
        <v>523803</v>
      </c>
    </row>
    <row r="2339" spans="21:32" x14ac:dyDescent="0.25">
      <c r="U2339" s="1" t="str">
        <f t="shared" si="49"/>
        <v/>
      </c>
      <c r="AE2339" s="29" t="s">
        <v>2646</v>
      </c>
      <c r="AF2339" s="29">
        <v>523823</v>
      </c>
    </row>
    <row r="2340" spans="21:32" x14ac:dyDescent="0.25">
      <c r="U2340" s="1" t="str">
        <f t="shared" si="49"/>
        <v/>
      </c>
      <c r="AE2340" s="29" t="s">
        <v>937</v>
      </c>
      <c r="AF2340" s="29">
        <v>523814</v>
      </c>
    </row>
    <row r="2341" spans="21:32" x14ac:dyDescent="0.25">
      <c r="U2341" s="1" t="str">
        <f t="shared" si="49"/>
        <v/>
      </c>
      <c r="AE2341" s="29" t="s">
        <v>747</v>
      </c>
      <c r="AF2341" s="29">
        <v>523813</v>
      </c>
    </row>
    <row r="2342" spans="21:32" x14ac:dyDescent="0.25">
      <c r="U2342" s="1" t="str">
        <f t="shared" si="49"/>
        <v/>
      </c>
      <c r="AE2342" s="29" t="s">
        <v>393</v>
      </c>
      <c r="AF2342" s="29">
        <v>523812</v>
      </c>
    </row>
    <row r="2343" spans="21:32" x14ac:dyDescent="0.25">
      <c r="U2343" s="1" t="str">
        <f t="shared" si="49"/>
        <v/>
      </c>
      <c r="AE2343" s="29" t="s">
        <v>2457</v>
      </c>
      <c r="AF2343" s="29">
        <v>523822</v>
      </c>
    </row>
    <row r="2344" spans="21:32" x14ac:dyDescent="0.25">
      <c r="U2344" s="1" t="str">
        <f t="shared" si="49"/>
        <v/>
      </c>
      <c r="AE2344" s="29" t="s">
        <v>2267</v>
      </c>
      <c r="AF2344" s="29">
        <v>523821</v>
      </c>
    </row>
    <row r="2345" spans="21:32" x14ac:dyDescent="0.25">
      <c r="U2345" s="1" t="str">
        <f t="shared" si="49"/>
        <v/>
      </c>
      <c r="AE2345" s="29" t="s">
        <v>2077</v>
      </c>
      <c r="AF2345" s="29">
        <v>523820</v>
      </c>
    </row>
    <row r="2346" spans="21:32" x14ac:dyDescent="0.25">
      <c r="U2346" s="1" t="str">
        <f t="shared" si="49"/>
        <v/>
      </c>
      <c r="AE2346" s="29" t="s">
        <v>1887</v>
      </c>
      <c r="AF2346" s="29">
        <v>523819</v>
      </c>
    </row>
    <row r="2347" spans="21:32" x14ac:dyDescent="0.25">
      <c r="U2347" s="1" t="str">
        <f t="shared" si="49"/>
        <v/>
      </c>
      <c r="AE2347" s="29" t="s">
        <v>1697</v>
      </c>
      <c r="AF2347" s="29">
        <v>523818</v>
      </c>
    </row>
    <row r="2348" spans="21:32" x14ac:dyDescent="0.25">
      <c r="U2348" s="1" t="str">
        <f t="shared" si="49"/>
        <v/>
      </c>
      <c r="AE2348" s="29" t="s">
        <v>1507</v>
      </c>
      <c r="AF2348" s="29">
        <v>523817</v>
      </c>
    </row>
    <row r="2349" spans="21:32" x14ac:dyDescent="0.25">
      <c r="U2349" s="1" t="str">
        <f t="shared" si="49"/>
        <v/>
      </c>
      <c r="AE2349" s="29" t="s">
        <v>1317</v>
      </c>
      <c r="AF2349" s="29">
        <v>523816</v>
      </c>
    </row>
    <row r="2350" spans="21:32" x14ac:dyDescent="0.25">
      <c r="U2350" s="1" t="str">
        <f t="shared" si="49"/>
        <v/>
      </c>
      <c r="AE2350" s="29" t="s">
        <v>1127</v>
      </c>
      <c r="AF2350" s="29">
        <v>523815</v>
      </c>
    </row>
    <row r="2351" spans="21:32" x14ac:dyDescent="0.25">
      <c r="U2351" s="1" t="str">
        <f t="shared" si="49"/>
        <v/>
      </c>
      <c r="AE2351" s="29" t="s">
        <v>2647</v>
      </c>
      <c r="AF2351" s="29">
        <v>523835</v>
      </c>
    </row>
    <row r="2352" spans="21:32" x14ac:dyDescent="0.25">
      <c r="U2352" s="1" t="str">
        <f t="shared" si="49"/>
        <v/>
      </c>
      <c r="AE2352" s="29" t="s">
        <v>938</v>
      </c>
      <c r="AF2352" s="29">
        <v>523826</v>
      </c>
    </row>
    <row r="2353" spans="21:32" x14ac:dyDescent="0.25">
      <c r="U2353" s="1" t="str">
        <f t="shared" si="49"/>
        <v/>
      </c>
      <c r="AE2353" s="29" t="s">
        <v>748</v>
      </c>
      <c r="AF2353" s="29">
        <v>523825</v>
      </c>
    </row>
    <row r="2354" spans="21:32" x14ac:dyDescent="0.25">
      <c r="U2354" s="1" t="str">
        <f t="shared" si="49"/>
        <v/>
      </c>
      <c r="AE2354" s="29" t="s">
        <v>394</v>
      </c>
      <c r="AF2354" s="29">
        <v>523824</v>
      </c>
    </row>
    <row r="2355" spans="21:32" x14ac:dyDescent="0.25">
      <c r="U2355" s="1" t="str">
        <f t="shared" si="49"/>
        <v/>
      </c>
      <c r="AE2355" s="29" t="s">
        <v>2458</v>
      </c>
      <c r="AF2355" s="29">
        <v>523834</v>
      </c>
    </row>
    <row r="2356" spans="21:32" x14ac:dyDescent="0.25">
      <c r="U2356" s="1" t="str">
        <f t="shared" si="49"/>
        <v/>
      </c>
      <c r="AE2356" s="29" t="s">
        <v>2268</v>
      </c>
      <c r="AF2356" s="29">
        <v>523833</v>
      </c>
    </row>
    <row r="2357" spans="21:32" x14ac:dyDescent="0.25">
      <c r="U2357" s="1" t="str">
        <f t="shared" si="49"/>
        <v/>
      </c>
      <c r="AE2357" s="29" t="s">
        <v>2078</v>
      </c>
      <c r="AF2357" s="29">
        <v>523832</v>
      </c>
    </row>
    <row r="2358" spans="21:32" x14ac:dyDescent="0.25">
      <c r="U2358" s="1" t="str">
        <f t="shared" si="49"/>
        <v/>
      </c>
      <c r="AE2358" s="29" t="s">
        <v>1888</v>
      </c>
      <c r="AF2358" s="29">
        <v>523831</v>
      </c>
    </row>
    <row r="2359" spans="21:32" x14ac:dyDescent="0.25">
      <c r="U2359" s="1" t="str">
        <f t="shared" si="49"/>
        <v/>
      </c>
      <c r="AE2359" s="29" t="s">
        <v>1698</v>
      </c>
      <c r="AF2359" s="29">
        <v>523830</v>
      </c>
    </row>
    <row r="2360" spans="21:32" x14ac:dyDescent="0.25">
      <c r="U2360" s="1" t="str">
        <f t="shared" si="49"/>
        <v/>
      </c>
      <c r="AE2360" s="29" t="s">
        <v>1508</v>
      </c>
      <c r="AF2360" s="29">
        <v>523829</v>
      </c>
    </row>
    <row r="2361" spans="21:32" x14ac:dyDescent="0.25">
      <c r="U2361" s="1" t="str">
        <f t="shared" si="49"/>
        <v/>
      </c>
      <c r="AE2361" s="29" t="s">
        <v>1318</v>
      </c>
      <c r="AF2361" s="29">
        <v>523828</v>
      </c>
    </row>
    <row r="2362" spans="21:32" x14ac:dyDescent="0.25">
      <c r="U2362" s="1" t="str">
        <f t="shared" si="49"/>
        <v/>
      </c>
      <c r="AE2362" s="29" t="s">
        <v>1128</v>
      </c>
      <c r="AF2362" s="29">
        <v>523827</v>
      </c>
    </row>
    <row r="2363" spans="21:32" x14ac:dyDescent="0.25">
      <c r="U2363" s="1" t="str">
        <f t="shared" si="49"/>
        <v/>
      </c>
      <c r="AE2363" s="29" t="s">
        <v>2648</v>
      </c>
      <c r="AF2363" s="29">
        <v>523847</v>
      </c>
    </row>
    <row r="2364" spans="21:32" x14ac:dyDescent="0.25">
      <c r="U2364" s="1" t="str">
        <f t="shared" si="49"/>
        <v/>
      </c>
      <c r="AE2364" s="29" t="s">
        <v>939</v>
      </c>
      <c r="AF2364" s="29">
        <v>523838</v>
      </c>
    </row>
    <row r="2365" spans="21:32" x14ac:dyDescent="0.25">
      <c r="U2365" s="1" t="str">
        <f t="shared" si="49"/>
        <v/>
      </c>
      <c r="AE2365" s="29" t="s">
        <v>749</v>
      </c>
      <c r="AF2365" s="29">
        <v>523837</v>
      </c>
    </row>
    <row r="2366" spans="21:32" x14ac:dyDescent="0.25">
      <c r="U2366" s="1" t="str">
        <f t="shared" si="49"/>
        <v/>
      </c>
      <c r="AE2366" s="29" t="s">
        <v>397</v>
      </c>
      <c r="AF2366" s="29">
        <v>523836</v>
      </c>
    </row>
    <row r="2367" spans="21:32" x14ac:dyDescent="0.25">
      <c r="U2367" s="1" t="str">
        <f t="shared" si="49"/>
        <v/>
      </c>
      <c r="AE2367" s="29" t="s">
        <v>2459</v>
      </c>
      <c r="AF2367" s="29">
        <v>523846</v>
      </c>
    </row>
    <row r="2368" spans="21:32" x14ac:dyDescent="0.25">
      <c r="U2368" s="1" t="str">
        <f t="shared" si="49"/>
        <v/>
      </c>
      <c r="AE2368" s="29" t="s">
        <v>2269</v>
      </c>
      <c r="AF2368" s="29">
        <v>523845</v>
      </c>
    </row>
    <row r="2369" spans="21:32" x14ac:dyDescent="0.25">
      <c r="U2369" s="1" t="str">
        <f t="shared" si="49"/>
        <v/>
      </c>
      <c r="AE2369" s="29" t="s">
        <v>2079</v>
      </c>
      <c r="AF2369" s="29">
        <v>523844</v>
      </c>
    </row>
    <row r="2370" spans="21:32" x14ac:dyDescent="0.25">
      <c r="U2370" s="1" t="str">
        <f t="shared" si="49"/>
        <v/>
      </c>
      <c r="AE2370" s="29" t="s">
        <v>1889</v>
      </c>
      <c r="AF2370" s="29">
        <v>523843</v>
      </c>
    </row>
    <row r="2371" spans="21:32" x14ac:dyDescent="0.25">
      <c r="U2371" s="1" t="str">
        <f t="shared" si="49"/>
        <v/>
      </c>
      <c r="AE2371" s="29" t="s">
        <v>1699</v>
      </c>
      <c r="AF2371" s="29">
        <v>523842</v>
      </c>
    </row>
    <row r="2372" spans="21:32" x14ac:dyDescent="0.25">
      <c r="U2372" s="1" t="str">
        <f t="shared" si="49"/>
        <v/>
      </c>
      <c r="AE2372" s="29" t="s">
        <v>1509</v>
      </c>
      <c r="AF2372" s="29">
        <v>523841</v>
      </c>
    </row>
    <row r="2373" spans="21:32" x14ac:dyDescent="0.25">
      <c r="U2373" s="1" t="str">
        <f t="shared" si="49"/>
        <v/>
      </c>
      <c r="AE2373" s="29" t="s">
        <v>1319</v>
      </c>
      <c r="AF2373" s="29">
        <v>523840</v>
      </c>
    </row>
    <row r="2374" spans="21:32" x14ac:dyDescent="0.25">
      <c r="U2374" s="1" t="str">
        <f t="shared" si="49"/>
        <v/>
      </c>
      <c r="AE2374" s="29" t="s">
        <v>1129</v>
      </c>
      <c r="AF2374" s="29">
        <v>523839</v>
      </c>
    </row>
    <row r="2375" spans="21:32" x14ac:dyDescent="0.25">
      <c r="U2375" s="1" t="str">
        <f t="shared" si="49"/>
        <v/>
      </c>
      <c r="AE2375" s="29" t="s">
        <v>390</v>
      </c>
      <c r="AF2375" s="29">
        <v>523848</v>
      </c>
    </row>
    <row r="2376" spans="21:32" x14ac:dyDescent="0.25">
      <c r="U2376" s="1" t="str">
        <f t="shared" si="49"/>
        <v/>
      </c>
      <c r="AE2376" s="29" t="s">
        <v>392</v>
      </c>
      <c r="AF2376" s="29">
        <v>523849</v>
      </c>
    </row>
    <row r="2377" spans="21:32" x14ac:dyDescent="0.25">
      <c r="U2377" s="1" t="str">
        <f t="shared" si="49"/>
        <v/>
      </c>
      <c r="AE2377" s="29" t="s">
        <v>395</v>
      </c>
      <c r="AF2377" s="29">
        <v>523850</v>
      </c>
    </row>
    <row r="2378" spans="21:32" x14ac:dyDescent="0.25">
      <c r="U2378" s="1" t="str">
        <f t="shared" si="49"/>
        <v/>
      </c>
      <c r="AE2378" s="29" t="s">
        <v>396</v>
      </c>
      <c r="AF2378" s="29">
        <v>523851</v>
      </c>
    </row>
    <row r="2379" spans="21:32" x14ac:dyDescent="0.25">
      <c r="U2379" s="1" t="str">
        <f t="shared" si="49"/>
        <v/>
      </c>
      <c r="AE2379" s="29" t="s">
        <v>2649</v>
      </c>
      <c r="AF2379" s="29">
        <v>522557</v>
      </c>
    </row>
    <row r="2380" spans="21:32" x14ac:dyDescent="0.25">
      <c r="U2380" s="1" t="str">
        <f t="shared" si="49"/>
        <v/>
      </c>
      <c r="AE2380" s="29" t="s">
        <v>940</v>
      </c>
      <c r="AF2380" s="29">
        <v>522548</v>
      </c>
    </row>
    <row r="2381" spans="21:32" x14ac:dyDescent="0.25">
      <c r="U2381" s="1" t="str">
        <f t="shared" si="49"/>
        <v/>
      </c>
      <c r="AE2381" s="29" t="s">
        <v>750</v>
      </c>
      <c r="AF2381" s="29">
        <v>522547</v>
      </c>
    </row>
    <row r="2382" spans="21:32" x14ac:dyDescent="0.25">
      <c r="U2382" s="1" t="str">
        <f t="shared" si="49"/>
        <v/>
      </c>
      <c r="AE2382" s="29" t="s">
        <v>398</v>
      </c>
      <c r="AF2382" s="29">
        <v>522546</v>
      </c>
    </row>
    <row r="2383" spans="21:32" x14ac:dyDescent="0.25">
      <c r="U2383" s="1" t="str">
        <f t="shared" si="49"/>
        <v/>
      </c>
      <c r="AE2383" s="30" t="s">
        <v>2460</v>
      </c>
      <c r="AF2383" s="30">
        <v>522556</v>
      </c>
    </row>
    <row r="2384" spans="21:32" x14ac:dyDescent="0.25">
      <c r="U2384" s="1" t="str">
        <f t="shared" si="49"/>
        <v/>
      </c>
      <c r="AE2384" s="29" t="s">
        <v>2270</v>
      </c>
      <c r="AF2384" s="29">
        <v>522555</v>
      </c>
    </row>
    <row r="2385" spans="21:32" x14ac:dyDescent="0.25">
      <c r="U2385" s="1" t="str">
        <f t="shared" si="49"/>
        <v/>
      </c>
      <c r="AE2385" s="30" t="s">
        <v>2080</v>
      </c>
      <c r="AF2385" s="30">
        <v>522554</v>
      </c>
    </row>
    <row r="2386" spans="21:32" x14ac:dyDescent="0.25">
      <c r="U2386" s="1" t="str">
        <f t="shared" si="49"/>
        <v/>
      </c>
      <c r="AE2386" s="29" t="s">
        <v>1890</v>
      </c>
      <c r="AF2386" s="29">
        <v>522553</v>
      </c>
    </row>
    <row r="2387" spans="21:32" x14ac:dyDescent="0.25">
      <c r="U2387" s="1" t="str">
        <f t="shared" si="49"/>
        <v/>
      </c>
      <c r="AE2387" s="29" t="s">
        <v>1700</v>
      </c>
      <c r="AF2387" s="29">
        <v>522552</v>
      </c>
    </row>
    <row r="2388" spans="21:32" x14ac:dyDescent="0.25">
      <c r="U2388" s="1" t="str">
        <f t="shared" si="49"/>
        <v/>
      </c>
      <c r="AE2388" s="29" t="s">
        <v>1510</v>
      </c>
      <c r="AF2388" s="29">
        <v>522551</v>
      </c>
    </row>
    <row r="2389" spans="21:32" x14ac:dyDescent="0.25">
      <c r="U2389" s="1" t="str">
        <f t="shared" si="49"/>
        <v/>
      </c>
      <c r="AE2389" s="29" t="s">
        <v>1320</v>
      </c>
      <c r="AF2389" s="29">
        <v>522550</v>
      </c>
    </row>
    <row r="2390" spans="21:32" x14ac:dyDescent="0.25">
      <c r="U2390" s="1" t="str">
        <f t="shared" si="49"/>
        <v/>
      </c>
      <c r="AE2390" s="29" t="s">
        <v>1130</v>
      </c>
      <c r="AF2390" s="29">
        <v>522549</v>
      </c>
    </row>
    <row r="2391" spans="21:32" x14ac:dyDescent="0.25">
      <c r="U2391" s="1" t="str">
        <f t="shared" si="49"/>
        <v/>
      </c>
      <c r="AE2391" s="29" t="s">
        <v>2650</v>
      </c>
      <c r="AF2391" s="29">
        <v>522569</v>
      </c>
    </row>
    <row r="2392" spans="21:32" x14ac:dyDescent="0.25">
      <c r="U2392" s="1" t="str">
        <f t="shared" si="49"/>
        <v/>
      </c>
      <c r="AE2392" s="29" t="s">
        <v>941</v>
      </c>
      <c r="AF2392" s="29">
        <v>522560</v>
      </c>
    </row>
    <row r="2393" spans="21:32" x14ac:dyDescent="0.25">
      <c r="U2393" s="1" t="str">
        <f t="shared" si="49"/>
        <v/>
      </c>
      <c r="AE2393" s="29" t="s">
        <v>751</v>
      </c>
      <c r="AF2393" s="29">
        <v>522559</v>
      </c>
    </row>
    <row r="2394" spans="21:32" x14ac:dyDescent="0.25">
      <c r="U2394" s="1" t="str">
        <f t="shared" si="49"/>
        <v/>
      </c>
      <c r="AE2394" s="29" t="s">
        <v>400</v>
      </c>
      <c r="AF2394" s="29">
        <v>522558</v>
      </c>
    </row>
    <row r="2395" spans="21:32" x14ac:dyDescent="0.25">
      <c r="U2395" s="1" t="str">
        <f t="shared" si="49"/>
        <v/>
      </c>
      <c r="AE2395" s="29" t="s">
        <v>2461</v>
      </c>
      <c r="AF2395" s="29">
        <v>522568</v>
      </c>
    </row>
    <row r="2396" spans="21:32" x14ac:dyDescent="0.25">
      <c r="U2396" s="1" t="str">
        <f t="shared" si="49"/>
        <v/>
      </c>
      <c r="AE2396" s="29" t="s">
        <v>2271</v>
      </c>
      <c r="AF2396" s="29">
        <v>522567</v>
      </c>
    </row>
    <row r="2397" spans="21:32" x14ac:dyDescent="0.25">
      <c r="U2397" s="1" t="str">
        <f t="shared" ref="U2397:U2460" si="50">IF(S2397=$B$15,T2397,"")</f>
        <v/>
      </c>
      <c r="AE2397" s="29" t="s">
        <v>2081</v>
      </c>
      <c r="AF2397" s="29">
        <v>522566</v>
      </c>
    </row>
    <row r="2398" spans="21:32" x14ac:dyDescent="0.25">
      <c r="U2398" s="1" t="str">
        <f t="shared" si="50"/>
        <v/>
      </c>
      <c r="AE2398" s="29" t="s">
        <v>1891</v>
      </c>
      <c r="AF2398" s="29">
        <v>522565</v>
      </c>
    </row>
    <row r="2399" spans="21:32" x14ac:dyDescent="0.25">
      <c r="U2399" s="1" t="str">
        <f t="shared" si="50"/>
        <v/>
      </c>
      <c r="AE2399" s="29" t="s">
        <v>1701</v>
      </c>
      <c r="AF2399" s="29">
        <v>522564</v>
      </c>
    </row>
    <row r="2400" spans="21:32" x14ac:dyDescent="0.25">
      <c r="U2400" s="1" t="str">
        <f t="shared" si="50"/>
        <v/>
      </c>
      <c r="AE2400" s="29" t="s">
        <v>1511</v>
      </c>
      <c r="AF2400" s="29">
        <v>522563</v>
      </c>
    </row>
    <row r="2401" spans="21:32" x14ac:dyDescent="0.25">
      <c r="U2401" s="1" t="str">
        <f t="shared" si="50"/>
        <v/>
      </c>
      <c r="AE2401" s="29" t="s">
        <v>1321</v>
      </c>
      <c r="AF2401" s="29">
        <v>522562</v>
      </c>
    </row>
    <row r="2402" spans="21:32" x14ac:dyDescent="0.25">
      <c r="U2402" s="1" t="str">
        <f t="shared" si="50"/>
        <v/>
      </c>
      <c r="AE2402" s="29" t="s">
        <v>1131</v>
      </c>
      <c r="AF2402" s="29">
        <v>522561</v>
      </c>
    </row>
    <row r="2403" spans="21:32" x14ac:dyDescent="0.25">
      <c r="U2403" s="1" t="str">
        <f t="shared" si="50"/>
        <v/>
      </c>
      <c r="AE2403" s="29" t="s">
        <v>2651</v>
      </c>
      <c r="AF2403" s="29">
        <v>522581</v>
      </c>
    </row>
    <row r="2404" spans="21:32" x14ac:dyDescent="0.25">
      <c r="U2404" s="1" t="str">
        <f t="shared" si="50"/>
        <v/>
      </c>
      <c r="AE2404" s="29" t="s">
        <v>942</v>
      </c>
      <c r="AF2404" s="29">
        <v>522572</v>
      </c>
    </row>
    <row r="2405" spans="21:32" x14ac:dyDescent="0.25">
      <c r="U2405" s="1" t="str">
        <f t="shared" si="50"/>
        <v/>
      </c>
      <c r="AE2405" s="29" t="s">
        <v>752</v>
      </c>
      <c r="AF2405" s="29">
        <v>522571</v>
      </c>
    </row>
    <row r="2406" spans="21:32" x14ac:dyDescent="0.25">
      <c r="U2406" s="1" t="str">
        <f t="shared" si="50"/>
        <v/>
      </c>
      <c r="AE2406" s="29" t="s">
        <v>402</v>
      </c>
      <c r="AF2406" s="29">
        <v>522570</v>
      </c>
    </row>
    <row r="2407" spans="21:32" x14ac:dyDescent="0.25">
      <c r="U2407" s="1" t="str">
        <f t="shared" si="50"/>
        <v/>
      </c>
      <c r="AE2407" s="29" t="s">
        <v>2462</v>
      </c>
      <c r="AF2407" s="29">
        <v>522580</v>
      </c>
    </row>
    <row r="2408" spans="21:32" x14ac:dyDescent="0.25">
      <c r="U2408" s="1" t="str">
        <f t="shared" si="50"/>
        <v/>
      </c>
      <c r="AE2408" s="29" t="s">
        <v>2272</v>
      </c>
      <c r="AF2408" s="29">
        <v>522579</v>
      </c>
    </row>
    <row r="2409" spans="21:32" x14ac:dyDescent="0.25">
      <c r="U2409" s="1" t="str">
        <f t="shared" si="50"/>
        <v/>
      </c>
      <c r="AE2409" s="29" t="s">
        <v>2082</v>
      </c>
      <c r="AF2409" s="29">
        <v>522578</v>
      </c>
    </row>
    <row r="2410" spans="21:32" x14ac:dyDescent="0.25">
      <c r="U2410" s="1" t="str">
        <f t="shared" si="50"/>
        <v/>
      </c>
      <c r="AE2410" s="29" t="s">
        <v>1892</v>
      </c>
      <c r="AF2410" s="29">
        <v>522577</v>
      </c>
    </row>
    <row r="2411" spans="21:32" x14ac:dyDescent="0.25">
      <c r="U2411" s="1" t="str">
        <f t="shared" si="50"/>
        <v/>
      </c>
      <c r="AE2411" s="29" t="s">
        <v>1702</v>
      </c>
      <c r="AF2411" s="29">
        <v>522576</v>
      </c>
    </row>
    <row r="2412" spans="21:32" x14ac:dyDescent="0.25">
      <c r="U2412" s="1" t="str">
        <f t="shared" si="50"/>
        <v/>
      </c>
      <c r="AE2412" s="29" t="s">
        <v>1512</v>
      </c>
      <c r="AF2412" s="29">
        <v>522575</v>
      </c>
    </row>
    <row r="2413" spans="21:32" x14ac:dyDescent="0.25">
      <c r="U2413" s="1" t="str">
        <f t="shared" si="50"/>
        <v/>
      </c>
      <c r="AE2413" s="29" t="s">
        <v>1322</v>
      </c>
      <c r="AF2413" s="29">
        <v>522574</v>
      </c>
    </row>
    <row r="2414" spans="21:32" x14ac:dyDescent="0.25">
      <c r="U2414" s="1" t="str">
        <f t="shared" si="50"/>
        <v/>
      </c>
      <c r="AE2414" s="29" t="s">
        <v>1132</v>
      </c>
      <c r="AF2414" s="29">
        <v>522573</v>
      </c>
    </row>
    <row r="2415" spans="21:32" x14ac:dyDescent="0.25">
      <c r="U2415" s="1" t="str">
        <f t="shared" si="50"/>
        <v/>
      </c>
      <c r="AE2415" s="29" t="s">
        <v>2652</v>
      </c>
      <c r="AF2415" s="29">
        <v>522593</v>
      </c>
    </row>
    <row r="2416" spans="21:32" x14ac:dyDescent="0.25">
      <c r="U2416" s="1" t="str">
        <f t="shared" si="50"/>
        <v/>
      </c>
      <c r="AE2416" s="29" t="s">
        <v>943</v>
      </c>
      <c r="AF2416" s="29">
        <v>522584</v>
      </c>
    </row>
    <row r="2417" spans="21:32" x14ac:dyDescent="0.25">
      <c r="U2417" s="1" t="str">
        <f t="shared" si="50"/>
        <v/>
      </c>
      <c r="AE2417" s="29" t="s">
        <v>753</v>
      </c>
      <c r="AF2417" s="29">
        <v>522583</v>
      </c>
    </row>
    <row r="2418" spans="21:32" x14ac:dyDescent="0.25">
      <c r="U2418" s="1" t="str">
        <f t="shared" si="50"/>
        <v/>
      </c>
      <c r="AE2418" s="29" t="s">
        <v>405</v>
      </c>
      <c r="AF2418" s="29">
        <v>522582</v>
      </c>
    </row>
    <row r="2419" spans="21:32" x14ac:dyDescent="0.25">
      <c r="U2419" s="1" t="str">
        <f t="shared" si="50"/>
        <v/>
      </c>
      <c r="AE2419" s="29" t="s">
        <v>2463</v>
      </c>
      <c r="AF2419" s="29">
        <v>522592</v>
      </c>
    </row>
    <row r="2420" spans="21:32" x14ac:dyDescent="0.25">
      <c r="U2420" s="1" t="str">
        <f t="shared" si="50"/>
        <v/>
      </c>
      <c r="AE2420" s="29" t="s">
        <v>2273</v>
      </c>
      <c r="AF2420" s="29">
        <v>522591</v>
      </c>
    </row>
    <row r="2421" spans="21:32" x14ac:dyDescent="0.25">
      <c r="U2421" s="1" t="str">
        <f t="shared" si="50"/>
        <v/>
      </c>
      <c r="AE2421" s="29" t="s">
        <v>2083</v>
      </c>
      <c r="AF2421" s="29">
        <v>522590</v>
      </c>
    </row>
    <row r="2422" spans="21:32" x14ac:dyDescent="0.25">
      <c r="U2422" s="1" t="str">
        <f t="shared" si="50"/>
        <v/>
      </c>
      <c r="AE2422" s="29" t="s">
        <v>1893</v>
      </c>
      <c r="AF2422" s="29">
        <v>522589</v>
      </c>
    </row>
    <row r="2423" spans="21:32" x14ac:dyDescent="0.25">
      <c r="U2423" s="1" t="str">
        <f t="shared" si="50"/>
        <v/>
      </c>
      <c r="AE2423" s="29" t="s">
        <v>1703</v>
      </c>
      <c r="AF2423" s="29">
        <v>522588</v>
      </c>
    </row>
    <row r="2424" spans="21:32" x14ac:dyDescent="0.25">
      <c r="U2424" s="1" t="str">
        <f t="shared" si="50"/>
        <v/>
      </c>
      <c r="AE2424" s="29" t="s">
        <v>1513</v>
      </c>
      <c r="AF2424" s="29">
        <v>522587</v>
      </c>
    </row>
    <row r="2425" spans="21:32" x14ac:dyDescent="0.25">
      <c r="U2425" s="1" t="str">
        <f t="shared" si="50"/>
        <v/>
      </c>
      <c r="AE2425" s="29" t="s">
        <v>1323</v>
      </c>
      <c r="AF2425" s="29">
        <v>522586</v>
      </c>
    </row>
    <row r="2426" spans="21:32" x14ac:dyDescent="0.25">
      <c r="U2426" s="1" t="str">
        <f t="shared" si="50"/>
        <v/>
      </c>
      <c r="AE2426" s="29" t="s">
        <v>1133</v>
      </c>
      <c r="AF2426" s="29">
        <v>522585</v>
      </c>
    </row>
    <row r="2427" spans="21:32" x14ac:dyDescent="0.25">
      <c r="U2427" s="1" t="str">
        <f t="shared" si="50"/>
        <v/>
      </c>
      <c r="AE2427" s="29" t="s">
        <v>399</v>
      </c>
      <c r="AF2427" s="29">
        <v>522594</v>
      </c>
    </row>
    <row r="2428" spans="21:32" x14ac:dyDescent="0.25">
      <c r="U2428" s="1" t="str">
        <f t="shared" si="50"/>
        <v/>
      </c>
      <c r="AE2428" s="29" t="s">
        <v>401</v>
      </c>
      <c r="AF2428" s="29">
        <v>522595</v>
      </c>
    </row>
    <row r="2429" spans="21:32" x14ac:dyDescent="0.25">
      <c r="U2429" s="1" t="str">
        <f t="shared" si="50"/>
        <v/>
      </c>
      <c r="AE2429" s="29" t="s">
        <v>403</v>
      </c>
      <c r="AF2429" s="29">
        <v>522596</v>
      </c>
    </row>
    <row r="2430" spans="21:32" x14ac:dyDescent="0.25">
      <c r="U2430" s="1" t="str">
        <f t="shared" si="50"/>
        <v/>
      </c>
      <c r="AE2430" s="29" t="s">
        <v>404</v>
      </c>
      <c r="AF2430" s="29">
        <v>522597</v>
      </c>
    </row>
    <row r="2431" spans="21:32" x14ac:dyDescent="0.25">
      <c r="U2431" s="1" t="str">
        <f t="shared" si="50"/>
        <v/>
      </c>
      <c r="AE2431" s="29" t="s">
        <v>2653</v>
      </c>
      <c r="AF2431" s="29">
        <v>559938</v>
      </c>
    </row>
    <row r="2432" spans="21:32" x14ac:dyDescent="0.25">
      <c r="U2432" s="1" t="str">
        <f t="shared" si="50"/>
        <v/>
      </c>
      <c r="AE2432" s="29" t="s">
        <v>944</v>
      </c>
      <c r="AF2432" s="29">
        <v>559929</v>
      </c>
    </row>
    <row r="2433" spans="21:32" x14ac:dyDescent="0.25">
      <c r="U2433" s="1" t="str">
        <f t="shared" si="50"/>
        <v/>
      </c>
      <c r="AE2433" s="29" t="s">
        <v>754</v>
      </c>
      <c r="AF2433" s="29">
        <v>559928</v>
      </c>
    </row>
    <row r="2434" spans="21:32" x14ac:dyDescent="0.25">
      <c r="U2434" s="1" t="str">
        <f t="shared" si="50"/>
        <v/>
      </c>
      <c r="AE2434" s="29" t="s">
        <v>407</v>
      </c>
      <c r="AF2434" s="29">
        <v>559927</v>
      </c>
    </row>
    <row r="2435" spans="21:32" x14ac:dyDescent="0.25">
      <c r="U2435" s="1" t="str">
        <f t="shared" si="50"/>
        <v/>
      </c>
      <c r="AE2435" s="29" t="s">
        <v>2464</v>
      </c>
      <c r="AF2435" s="29">
        <v>559937</v>
      </c>
    </row>
    <row r="2436" spans="21:32" x14ac:dyDescent="0.25">
      <c r="U2436" s="1" t="str">
        <f t="shared" si="50"/>
        <v/>
      </c>
      <c r="AE2436" s="29" t="s">
        <v>2274</v>
      </c>
      <c r="AF2436" s="29">
        <v>559936</v>
      </c>
    </row>
    <row r="2437" spans="21:32" x14ac:dyDescent="0.25">
      <c r="U2437" s="1" t="str">
        <f t="shared" si="50"/>
        <v/>
      </c>
      <c r="AE2437" s="29" t="s">
        <v>2084</v>
      </c>
      <c r="AF2437" s="29">
        <v>559935</v>
      </c>
    </row>
    <row r="2438" spans="21:32" x14ac:dyDescent="0.25">
      <c r="U2438" s="1" t="str">
        <f t="shared" si="50"/>
        <v/>
      </c>
      <c r="AE2438" s="29" t="s">
        <v>1894</v>
      </c>
      <c r="AF2438" s="29">
        <v>559934</v>
      </c>
    </row>
    <row r="2439" spans="21:32" x14ac:dyDescent="0.25">
      <c r="U2439" s="1" t="str">
        <f t="shared" si="50"/>
        <v/>
      </c>
      <c r="AE2439" s="29" t="s">
        <v>1704</v>
      </c>
      <c r="AF2439" s="29">
        <v>559933</v>
      </c>
    </row>
    <row r="2440" spans="21:32" x14ac:dyDescent="0.25">
      <c r="U2440" s="1" t="str">
        <f t="shared" si="50"/>
        <v/>
      </c>
      <c r="AE2440" s="29" t="s">
        <v>1514</v>
      </c>
      <c r="AF2440" s="29">
        <v>559932</v>
      </c>
    </row>
    <row r="2441" spans="21:32" x14ac:dyDescent="0.25">
      <c r="U2441" s="1" t="str">
        <f t="shared" si="50"/>
        <v/>
      </c>
      <c r="AE2441" s="29" t="s">
        <v>1324</v>
      </c>
      <c r="AF2441" s="29">
        <v>559931</v>
      </c>
    </row>
    <row r="2442" spans="21:32" x14ac:dyDescent="0.25">
      <c r="U2442" s="1" t="str">
        <f t="shared" si="50"/>
        <v/>
      </c>
      <c r="AE2442" s="29" t="s">
        <v>1134</v>
      </c>
      <c r="AF2442" s="29">
        <v>559930</v>
      </c>
    </row>
    <row r="2443" spans="21:32" x14ac:dyDescent="0.25">
      <c r="U2443" s="1" t="str">
        <f t="shared" si="50"/>
        <v/>
      </c>
      <c r="AE2443" s="29" t="s">
        <v>2654</v>
      </c>
      <c r="AF2443" s="29">
        <v>559950</v>
      </c>
    </row>
    <row r="2444" spans="21:32" x14ac:dyDescent="0.25">
      <c r="U2444" s="1" t="str">
        <f t="shared" si="50"/>
        <v/>
      </c>
      <c r="AE2444" s="29" t="s">
        <v>945</v>
      </c>
      <c r="AF2444" s="29">
        <v>559941</v>
      </c>
    </row>
    <row r="2445" spans="21:32" x14ac:dyDescent="0.25">
      <c r="U2445" s="1" t="str">
        <f t="shared" si="50"/>
        <v/>
      </c>
      <c r="AE2445" s="29" t="s">
        <v>755</v>
      </c>
      <c r="AF2445" s="29">
        <v>559940</v>
      </c>
    </row>
    <row r="2446" spans="21:32" x14ac:dyDescent="0.25">
      <c r="U2446" s="1" t="str">
        <f t="shared" si="50"/>
        <v/>
      </c>
      <c r="AE2446" s="29" t="s">
        <v>408</v>
      </c>
      <c r="AF2446" s="29">
        <v>559939</v>
      </c>
    </row>
    <row r="2447" spans="21:32" x14ac:dyDescent="0.25">
      <c r="U2447" s="1" t="str">
        <f t="shared" si="50"/>
        <v/>
      </c>
      <c r="AE2447" s="29" t="s">
        <v>2465</v>
      </c>
      <c r="AF2447" s="29">
        <v>559949</v>
      </c>
    </row>
    <row r="2448" spans="21:32" x14ac:dyDescent="0.25">
      <c r="U2448" s="1" t="str">
        <f t="shared" si="50"/>
        <v/>
      </c>
      <c r="AE2448" s="29" t="s">
        <v>2275</v>
      </c>
      <c r="AF2448" s="29">
        <v>559948</v>
      </c>
    </row>
    <row r="2449" spans="21:32" x14ac:dyDescent="0.25">
      <c r="U2449" s="1" t="str">
        <f t="shared" si="50"/>
        <v/>
      </c>
      <c r="AE2449" s="29" t="s">
        <v>2085</v>
      </c>
      <c r="AF2449" s="29">
        <v>559947</v>
      </c>
    </row>
    <row r="2450" spans="21:32" x14ac:dyDescent="0.25">
      <c r="U2450" s="1" t="str">
        <f t="shared" si="50"/>
        <v/>
      </c>
      <c r="AE2450" s="29" t="s">
        <v>1895</v>
      </c>
      <c r="AF2450" s="29">
        <v>559946</v>
      </c>
    </row>
    <row r="2451" spans="21:32" x14ac:dyDescent="0.25">
      <c r="U2451" s="1" t="str">
        <f t="shared" si="50"/>
        <v/>
      </c>
      <c r="AE2451" s="29" t="s">
        <v>1705</v>
      </c>
      <c r="AF2451" s="29">
        <v>559945</v>
      </c>
    </row>
    <row r="2452" spans="21:32" x14ac:dyDescent="0.25">
      <c r="U2452" s="1" t="str">
        <f t="shared" si="50"/>
        <v/>
      </c>
      <c r="AE2452" s="29" t="s">
        <v>1515</v>
      </c>
      <c r="AF2452" s="29">
        <v>559944</v>
      </c>
    </row>
    <row r="2453" spans="21:32" x14ac:dyDescent="0.25">
      <c r="U2453" s="1" t="str">
        <f t="shared" si="50"/>
        <v/>
      </c>
      <c r="AE2453" s="29" t="s">
        <v>1325</v>
      </c>
      <c r="AF2453" s="29">
        <v>559943</v>
      </c>
    </row>
    <row r="2454" spans="21:32" x14ac:dyDescent="0.25">
      <c r="U2454" s="1" t="str">
        <f t="shared" si="50"/>
        <v/>
      </c>
      <c r="AE2454" s="29" t="s">
        <v>1135</v>
      </c>
      <c r="AF2454" s="29">
        <v>559942</v>
      </c>
    </row>
    <row r="2455" spans="21:32" x14ac:dyDescent="0.25">
      <c r="U2455" s="1" t="str">
        <f t="shared" si="50"/>
        <v/>
      </c>
      <c r="AE2455" s="29" t="s">
        <v>2655</v>
      </c>
      <c r="AF2455" s="29">
        <v>559962</v>
      </c>
    </row>
    <row r="2456" spans="21:32" x14ac:dyDescent="0.25">
      <c r="U2456" s="1" t="str">
        <f t="shared" si="50"/>
        <v/>
      </c>
      <c r="AE2456" s="29" t="s">
        <v>946</v>
      </c>
      <c r="AF2456" s="29">
        <v>559953</v>
      </c>
    </row>
    <row r="2457" spans="21:32" x14ac:dyDescent="0.25">
      <c r="U2457" s="1" t="str">
        <f t="shared" si="50"/>
        <v/>
      </c>
      <c r="AE2457" s="29" t="s">
        <v>756</v>
      </c>
      <c r="AF2457" s="29">
        <v>559952</v>
      </c>
    </row>
    <row r="2458" spans="21:32" x14ac:dyDescent="0.25">
      <c r="U2458" s="1" t="str">
        <f t="shared" si="50"/>
        <v/>
      </c>
      <c r="AE2458" s="29" t="s">
        <v>411</v>
      </c>
      <c r="AF2458" s="29">
        <v>559951</v>
      </c>
    </row>
    <row r="2459" spans="21:32" x14ac:dyDescent="0.25">
      <c r="U2459" s="1" t="str">
        <f t="shared" si="50"/>
        <v/>
      </c>
      <c r="AE2459" s="29" t="s">
        <v>2466</v>
      </c>
      <c r="AF2459" s="29">
        <v>559961</v>
      </c>
    </row>
    <row r="2460" spans="21:32" x14ac:dyDescent="0.25">
      <c r="U2460" s="1" t="str">
        <f t="shared" si="50"/>
        <v/>
      </c>
      <c r="AE2460" s="30" t="s">
        <v>2276</v>
      </c>
      <c r="AF2460" s="30">
        <v>559960</v>
      </c>
    </row>
    <row r="2461" spans="21:32" x14ac:dyDescent="0.25">
      <c r="U2461" s="1" t="str">
        <f t="shared" ref="U2461:U2524" si="51">IF(S2461=$B$15,T2461,"")</f>
        <v/>
      </c>
      <c r="AE2461" s="29" t="s">
        <v>2086</v>
      </c>
      <c r="AF2461" s="29">
        <v>559959</v>
      </c>
    </row>
    <row r="2462" spans="21:32" x14ac:dyDescent="0.25">
      <c r="U2462" s="1" t="str">
        <f t="shared" si="51"/>
        <v/>
      </c>
      <c r="AE2462" s="30" t="s">
        <v>1896</v>
      </c>
      <c r="AF2462" s="30">
        <v>559958</v>
      </c>
    </row>
    <row r="2463" spans="21:32" x14ac:dyDescent="0.25">
      <c r="U2463" s="1" t="str">
        <f t="shared" si="51"/>
        <v/>
      </c>
      <c r="AE2463" s="29" t="s">
        <v>1706</v>
      </c>
      <c r="AF2463" s="29">
        <v>559957</v>
      </c>
    </row>
    <row r="2464" spans="21:32" x14ac:dyDescent="0.25">
      <c r="U2464" s="1" t="str">
        <f t="shared" si="51"/>
        <v/>
      </c>
      <c r="AE2464" s="29" t="s">
        <v>1516</v>
      </c>
      <c r="AF2464" s="29">
        <v>559956</v>
      </c>
    </row>
    <row r="2465" spans="21:32" x14ac:dyDescent="0.25">
      <c r="U2465" s="1" t="str">
        <f t="shared" si="51"/>
        <v/>
      </c>
      <c r="AE2465" s="29" t="s">
        <v>1326</v>
      </c>
      <c r="AF2465" s="29">
        <v>559955</v>
      </c>
    </row>
    <row r="2466" spans="21:32" x14ac:dyDescent="0.25">
      <c r="U2466" s="1" t="str">
        <f t="shared" si="51"/>
        <v/>
      </c>
      <c r="AE2466" s="29" t="s">
        <v>1136</v>
      </c>
      <c r="AF2466" s="29">
        <v>559954</v>
      </c>
    </row>
    <row r="2467" spans="21:32" x14ac:dyDescent="0.25">
      <c r="U2467" s="1" t="str">
        <f t="shared" si="51"/>
        <v/>
      </c>
      <c r="AE2467" s="29" t="s">
        <v>2656</v>
      </c>
      <c r="AF2467" s="29">
        <v>559974</v>
      </c>
    </row>
    <row r="2468" spans="21:32" x14ac:dyDescent="0.25">
      <c r="U2468" s="1" t="str">
        <f t="shared" si="51"/>
        <v/>
      </c>
      <c r="AE2468" s="29" t="s">
        <v>947</v>
      </c>
      <c r="AF2468" s="29">
        <v>559965</v>
      </c>
    </row>
    <row r="2469" spans="21:32" x14ac:dyDescent="0.25">
      <c r="U2469" s="1" t="str">
        <f t="shared" si="51"/>
        <v/>
      </c>
      <c r="AE2469" s="29" t="s">
        <v>757</v>
      </c>
      <c r="AF2469" s="29">
        <v>559964</v>
      </c>
    </row>
    <row r="2470" spans="21:32" x14ac:dyDescent="0.25">
      <c r="U2470" s="1" t="str">
        <f t="shared" si="51"/>
        <v/>
      </c>
      <c r="AE2470" s="29" t="s">
        <v>412</v>
      </c>
      <c r="AF2470" s="29">
        <v>559963</v>
      </c>
    </row>
    <row r="2471" spans="21:32" x14ac:dyDescent="0.25">
      <c r="U2471" s="1" t="str">
        <f t="shared" si="51"/>
        <v/>
      </c>
      <c r="AE2471" s="29" t="s">
        <v>2467</v>
      </c>
      <c r="AF2471" s="29">
        <v>559973</v>
      </c>
    </row>
    <row r="2472" spans="21:32" x14ac:dyDescent="0.25">
      <c r="U2472" s="1" t="str">
        <f t="shared" si="51"/>
        <v/>
      </c>
      <c r="AE2472" s="29" t="s">
        <v>2277</v>
      </c>
      <c r="AF2472" s="29">
        <v>559972</v>
      </c>
    </row>
    <row r="2473" spans="21:32" x14ac:dyDescent="0.25">
      <c r="U2473" s="1" t="str">
        <f t="shared" si="51"/>
        <v/>
      </c>
      <c r="AE2473" s="29" t="s">
        <v>2087</v>
      </c>
      <c r="AF2473" s="29">
        <v>559971</v>
      </c>
    </row>
    <row r="2474" spans="21:32" x14ac:dyDescent="0.25">
      <c r="U2474" s="1" t="str">
        <f t="shared" si="51"/>
        <v/>
      </c>
      <c r="AE2474" s="29" t="s">
        <v>1897</v>
      </c>
      <c r="AF2474" s="29">
        <v>559970</v>
      </c>
    </row>
    <row r="2475" spans="21:32" x14ac:dyDescent="0.25">
      <c r="U2475" s="1" t="str">
        <f t="shared" si="51"/>
        <v/>
      </c>
      <c r="AE2475" s="29" t="s">
        <v>1707</v>
      </c>
      <c r="AF2475" s="29">
        <v>559969</v>
      </c>
    </row>
    <row r="2476" spans="21:32" x14ac:dyDescent="0.25">
      <c r="U2476" s="1" t="str">
        <f t="shared" si="51"/>
        <v/>
      </c>
      <c r="AE2476" s="29" t="s">
        <v>1517</v>
      </c>
      <c r="AF2476" s="29">
        <v>559968</v>
      </c>
    </row>
    <row r="2477" spans="21:32" x14ac:dyDescent="0.25">
      <c r="U2477" s="1" t="str">
        <f t="shared" si="51"/>
        <v/>
      </c>
      <c r="AE2477" s="29" t="s">
        <v>1327</v>
      </c>
      <c r="AF2477" s="29">
        <v>559967</v>
      </c>
    </row>
    <row r="2478" spans="21:32" x14ac:dyDescent="0.25">
      <c r="U2478" s="1" t="str">
        <f t="shared" si="51"/>
        <v/>
      </c>
      <c r="AE2478" s="29" t="s">
        <v>1137</v>
      </c>
      <c r="AF2478" s="29">
        <v>559966</v>
      </c>
    </row>
    <row r="2479" spans="21:32" x14ac:dyDescent="0.25">
      <c r="U2479" s="1" t="str">
        <f t="shared" si="51"/>
        <v/>
      </c>
      <c r="AE2479" s="29" t="s">
        <v>406</v>
      </c>
      <c r="AF2479" s="29">
        <v>559975</v>
      </c>
    </row>
    <row r="2480" spans="21:32" x14ac:dyDescent="0.25">
      <c r="U2480" s="1" t="str">
        <f t="shared" si="51"/>
        <v/>
      </c>
      <c r="AE2480" s="29" t="s">
        <v>409</v>
      </c>
      <c r="AF2480" s="29">
        <v>559976</v>
      </c>
    </row>
    <row r="2481" spans="21:32" x14ac:dyDescent="0.25">
      <c r="U2481" s="1" t="str">
        <f t="shared" si="51"/>
        <v/>
      </c>
      <c r="AE2481" s="29" t="s">
        <v>410</v>
      </c>
      <c r="AF2481" s="29">
        <v>559977</v>
      </c>
    </row>
    <row r="2482" spans="21:32" x14ac:dyDescent="0.25">
      <c r="U2482" s="1" t="str">
        <f t="shared" si="51"/>
        <v/>
      </c>
      <c r="AE2482" s="29" t="s">
        <v>413</v>
      </c>
      <c r="AF2482" s="29">
        <v>559978</v>
      </c>
    </row>
    <row r="2483" spans="21:32" x14ac:dyDescent="0.25">
      <c r="U2483" s="1" t="str">
        <f t="shared" si="51"/>
        <v/>
      </c>
      <c r="AE2483" s="29" t="s">
        <v>2657</v>
      </c>
      <c r="AF2483" s="29">
        <v>559990</v>
      </c>
    </row>
    <row r="2484" spans="21:32" x14ac:dyDescent="0.25">
      <c r="U2484" s="1" t="str">
        <f t="shared" si="51"/>
        <v/>
      </c>
      <c r="AE2484" s="29" t="s">
        <v>948</v>
      </c>
      <c r="AF2484" s="29">
        <v>559981</v>
      </c>
    </row>
    <row r="2485" spans="21:32" x14ac:dyDescent="0.25">
      <c r="U2485" s="1" t="str">
        <f t="shared" si="51"/>
        <v/>
      </c>
      <c r="AE2485" s="29" t="s">
        <v>758</v>
      </c>
      <c r="AF2485" s="29">
        <v>559980</v>
      </c>
    </row>
    <row r="2486" spans="21:32" x14ac:dyDescent="0.25">
      <c r="U2486" s="1" t="str">
        <f t="shared" si="51"/>
        <v/>
      </c>
      <c r="AE2486" s="29" t="s">
        <v>415</v>
      </c>
      <c r="AF2486" s="29">
        <v>559979</v>
      </c>
    </row>
    <row r="2487" spans="21:32" x14ac:dyDescent="0.25">
      <c r="U2487" s="1" t="str">
        <f t="shared" si="51"/>
        <v/>
      </c>
      <c r="AE2487" s="29" t="s">
        <v>2468</v>
      </c>
      <c r="AF2487" s="29">
        <v>559989</v>
      </c>
    </row>
    <row r="2488" spans="21:32" x14ac:dyDescent="0.25">
      <c r="U2488" s="1" t="str">
        <f t="shared" si="51"/>
        <v/>
      </c>
      <c r="AE2488" s="29" t="s">
        <v>2278</v>
      </c>
      <c r="AF2488" s="29">
        <v>559988</v>
      </c>
    </row>
    <row r="2489" spans="21:32" x14ac:dyDescent="0.25">
      <c r="U2489" s="1" t="str">
        <f t="shared" si="51"/>
        <v/>
      </c>
      <c r="AE2489" s="29" t="s">
        <v>2088</v>
      </c>
      <c r="AF2489" s="29">
        <v>559987</v>
      </c>
    </row>
    <row r="2490" spans="21:32" x14ac:dyDescent="0.25">
      <c r="U2490" s="1" t="str">
        <f t="shared" si="51"/>
        <v/>
      </c>
      <c r="AE2490" s="29" t="s">
        <v>1898</v>
      </c>
      <c r="AF2490" s="29">
        <v>559986</v>
      </c>
    </row>
    <row r="2491" spans="21:32" x14ac:dyDescent="0.25">
      <c r="U2491" s="1" t="str">
        <f t="shared" si="51"/>
        <v/>
      </c>
      <c r="AE2491" s="29" t="s">
        <v>1708</v>
      </c>
      <c r="AF2491" s="29">
        <v>559985</v>
      </c>
    </row>
    <row r="2492" spans="21:32" x14ac:dyDescent="0.25">
      <c r="U2492" s="1" t="str">
        <f t="shared" si="51"/>
        <v/>
      </c>
      <c r="AE2492" s="29" t="s">
        <v>1518</v>
      </c>
      <c r="AF2492" s="29">
        <v>559984</v>
      </c>
    </row>
    <row r="2493" spans="21:32" x14ac:dyDescent="0.25">
      <c r="U2493" s="1" t="str">
        <f t="shared" si="51"/>
        <v/>
      </c>
      <c r="AE2493" s="29" t="s">
        <v>1328</v>
      </c>
      <c r="AF2493" s="29">
        <v>559983</v>
      </c>
    </row>
    <row r="2494" spans="21:32" x14ac:dyDescent="0.25">
      <c r="U2494" s="1" t="str">
        <f t="shared" si="51"/>
        <v/>
      </c>
      <c r="AE2494" s="29" t="s">
        <v>1138</v>
      </c>
      <c r="AF2494" s="29">
        <v>559982</v>
      </c>
    </row>
    <row r="2495" spans="21:32" x14ac:dyDescent="0.25">
      <c r="U2495" s="1" t="str">
        <f t="shared" si="51"/>
        <v/>
      </c>
      <c r="AE2495" s="29" t="s">
        <v>2658</v>
      </c>
      <c r="AF2495" s="29">
        <v>560002</v>
      </c>
    </row>
    <row r="2496" spans="21:32" x14ac:dyDescent="0.25">
      <c r="U2496" s="1" t="str">
        <f t="shared" si="51"/>
        <v/>
      </c>
      <c r="AE2496" s="29" t="s">
        <v>949</v>
      </c>
      <c r="AF2496" s="29">
        <v>559993</v>
      </c>
    </row>
    <row r="2497" spans="21:32" x14ac:dyDescent="0.25">
      <c r="U2497" s="1" t="str">
        <f t="shared" si="51"/>
        <v/>
      </c>
      <c r="AE2497" s="29" t="s">
        <v>759</v>
      </c>
      <c r="AF2497" s="29">
        <v>559992</v>
      </c>
    </row>
    <row r="2498" spans="21:32" x14ac:dyDescent="0.25">
      <c r="U2498" s="1" t="str">
        <f t="shared" si="51"/>
        <v/>
      </c>
      <c r="AE2498" s="29" t="s">
        <v>416</v>
      </c>
      <c r="AF2498" s="29">
        <v>559991</v>
      </c>
    </row>
    <row r="2499" spans="21:32" x14ac:dyDescent="0.25">
      <c r="U2499" s="1" t="str">
        <f t="shared" si="51"/>
        <v/>
      </c>
      <c r="AE2499" s="29" t="s">
        <v>2469</v>
      </c>
      <c r="AF2499" s="29">
        <v>560001</v>
      </c>
    </row>
    <row r="2500" spans="21:32" x14ac:dyDescent="0.25">
      <c r="U2500" s="1" t="str">
        <f t="shared" si="51"/>
        <v/>
      </c>
      <c r="AE2500" s="29" t="s">
        <v>2279</v>
      </c>
      <c r="AF2500" s="29">
        <v>560000</v>
      </c>
    </row>
    <row r="2501" spans="21:32" x14ac:dyDescent="0.25">
      <c r="U2501" s="1" t="str">
        <f t="shared" si="51"/>
        <v/>
      </c>
      <c r="AE2501" s="29" t="s">
        <v>2089</v>
      </c>
      <c r="AF2501" s="29">
        <v>559999</v>
      </c>
    </row>
    <row r="2502" spans="21:32" x14ac:dyDescent="0.25">
      <c r="U2502" s="1" t="str">
        <f t="shared" si="51"/>
        <v/>
      </c>
      <c r="AE2502" s="29" t="s">
        <v>1899</v>
      </c>
      <c r="AF2502" s="29">
        <v>559998</v>
      </c>
    </row>
    <row r="2503" spans="21:32" x14ac:dyDescent="0.25">
      <c r="U2503" s="1" t="str">
        <f t="shared" si="51"/>
        <v/>
      </c>
      <c r="AE2503" s="29" t="s">
        <v>1709</v>
      </c>
      <c r="AF2503" s="29">
        <v>559997</v>
      </c>
    </row>
    <row r="2504" spans="21:32" x14ac:dyDescent="0.25">
      <c r="U2504" s="1" t="str">
        <f t="shared" si="51"/>
        <v/>
      </c>
      <c r="AE2504" s="29" t="s">
        <v>1519</v>
      </c>
      <c r="AF2504" s="29">
        <v>559996</v>
      </c>
    </row>
    <row r="2505" spans="21:32" x14ac:dyDescent="0.25">
      <c r="U2505" s="1" t="str">
        <f t="shared" si="51"/>
        <v/>
      </c>
      <c r="AE2505" s="29" t="s">
        <v>1329</v>
      </c>
      <c r="AF2505" s="29">
        <v>559995</v>
      </c>
    </row>
    <row r="2506" spans="21:32" x14ac:dyDescent="0.25">
      <c r="U2506" s="1" t="str">
        <f t="shared" si="51"/>
        <v/>
      </c>
      <c r="AE2506" s="29" t="s">
        <v>1139</v>
      </c>
      <c r="AF2506" s="29">
        <v>559994</v>
      </c>
    </row>
    <row r="2507" spans="21:32" x14ac:dyDescent="0.25">
      <c r="U2507" s="1" t="str">
        <f t="shared" si="51"/>
        <v/>
      </c>
      <c r="AE2507" s="29" t="s">
        <v>2659</v>
      </c>
      <c r="AF2507" s="29">
        <v>560014</v>
      </c>
    </row>
    <row r="2508" spans="21:32" x14ac:dyDescent="0.25">
      <c r="U2508" s="1" t="str">
        <f t="shared" si="51"/>
        <v/>
      </c>
      <c r="AE2508" s="29" t="s">
        <v>950</v>
      </c>
      <c r="AF2508" s="29">
        <v>560005</v>
      </c>
    </row>
    <row r="2509" spans="21:32" x14ac:dyDescent="0.25">
      <c r="U2509" s="1" t="str">
        <f t="shared" si="51"/>
        <v/>
      </c>
      <c r="AE2509" s="29" t="s">
        <v>760</v>
      </c>
      <c r="AF2509" s="29">
        <v>560004</v>
      </c>
    </row>
    <row r="2510" spans="21:32" x14ac:dyDescent="0.25">
      <c r="U2510" s="1" t="str">
        <f t="shared" si="51"/>
        <v/>
      </c>
      <c r="AE2510" s="29" t="s">
        <v>419</v>
      </c>
      <c r="AF2510" s="29">
        <v>560003</v>
      </c>
    </row>
    <row r="2511" spans="21:32" x14ac:dyDescent="0.25">
      <c r="U2511" s="1" t="str">
        <f t="shared" si="51"/>
        <v/>
      </c>
      <c r="AE2511" s="29" t="s">
        <v>2470</v>
      </c>
      <c r="AF2511" s="29">
        <v>560013</v>
      </c>
    </row>
    <row r="2512" spans="21:32" x14ac:dyDescent="0.25">
      <c r="U2512" s="1" t="str">
        <f t="shared" si="51"/>
        <v/>
      </c>
      <c r="AE2512" s="29" t="s">
        <v>2280</v>
      </c>
      <c r="AF2512" s="29">
        <v>560012</v>
      </c>
    </row>
    <row r="2513" spans="21:32" x14ac:dyDescent="0.25">
      <c r="U2513" s="1" t="str">
        <f t="shared" si="51"/>
        <v/>
      </c>
      <c r="AE2513" s="29" t="s">
        <v>2090</v>
      </c>
      <c r="AF2513" s="29">
        <v>560011</v>
      </c>
    </row>
    <row r="2514" spans="21:32" x14ac:dyDescent="0.25">
      <c r="U2514" s="1" t="str">
        <f t="shared" si="51"/>
        <v/>
      </c>
      <c r="AE2514" s="29" t="s">
        <v>1900</v>
      </c>
      <c r="AF2514" s="29">
        <v>560010</v>
      </c>
    </row>
    <row r="2515" spans="21:32" x14ac:dyDescent="0.25">
      <c r="U2515" s="1" t="str">
        <f t="shared" si="51"/>
        <v/>
      </c>
      <c r="AE2515" s="29" t="s">
        <v>1710</v>
      </c>
      <c r="AF2515" s="29">
        <v>560009</v>
      </c>
    </row>
    <row r="2516" spans="21:32" x14ac:dyDescent="0.25">
      <c r="U2516" s="1" t="str">
        <f t="shared" si="51"/>
        <v/>
      </c>
      <c r="AE2516" s="29" t="s">
        <v>1520</v>
      </c>
      <c r="AF2516" s="29">
        <v>560008</v>
      </c>
    </row>
    <row r="2517" spans="21:32" x14ac:dyDescent="0.25">
      <c r="U2517" s="1" t="str">
        <f t="shared" si="51"/>
        <v/>
      </c>
      <c r="AE2517" s="29" t="s">
        <v>1330</v>
      </c>
      <c r="AF2517" s="29">
        <v>560007</v>
      </c>
    </row>
    <row r="2518" spans="21:32" x14ac:dyDescent="0.25">
      <c r="U2518" s="1" t="str">
        <f t="shared" si="51"/>
        <v/>
      </c>
      <c r="AE2518" s="29" t="s">
        <v>1140</v>
      </c>
      <c r="AF2518" s="29">
        <v>560006</v>
      </c>
    </row>
    <row r="2519" spans="21:32" x14ac:dyDescent="0.25">
      <c r="U2519" s="1" t="str">
        <f t="shared" si="51"/>
        <v/>
      </c>
      <c r="AE2519" s="29" t="s">
        <v>2660</v>
      </c>
      <c r="AF2519" s="29">
        <v>560026</v>
      </c>
    </row>
    <row r="2520" spans="21:32" x14ac:dyDescent="0.25">
      <c r="U2520" s="1" t="str">
        <f t="shared" si="51"/>
        <v/>
      </c>
      <c r="AE2520" s="29" t="s">
        <v>951</v>
      </c>
      <c r="AF2520" s="29">
        <v>560017</v>
      </c>
    </row>
    <row r="2521" spans="21:32" x14ac:dyDescent="0.25">
      <c r="U2521" s="1" t="str">
        <f t="shared" si="51"/>
        <v/>
      </c>
      <c r="AE2521" s="29" t="s">
        <v>761</v>
      </c>
      <c r="AF2521" s="29">
        <v>560016</v>
      </c>
    </row>
    <row r="2522" spans="21:32" x14ac:dyDescent="0.25">
      <c r="U2522" s="1" t="str">
        <f t="shared" si="51"/>
        <v/>
      </c>
      <c r="AE2522" s="29" t="s">
        <v>420</v>
      </c>
      <c r="AF2522" s="29">
        <v>560015</v>
      </c>
    </row>
    <row r="2523" spans="21:32" x14ac:dyDescent="0.25">
      <c r="U2523" s="1" t="str">
        <f t="shared" si="51"/>
        <v/>
      </c>
      <c r="AE2523" s="29" t="s">
        <v>2471</v>
      </c>
      <c r="AF2523" s="29">
        <v>560025</v>
      </c>
    </row>
    <row r="2524" spans="21:32" x14ac:dyDescent="0.25">
      <c r="U2524" s="1" t="str">
        <f t="shared" si="51"/>
        <v/>
      </c>
      <c r="AE2524" s="29" t="s">
        <v>2281</v>
      </c>
      <c r="AF2524" s="29">
        <v>560024</v>
      </c>
    </row>
    <row r="2525" spans="21:32" x14ac:dyDescent="0.25">
      <c r="U2525" s="1" t="str">
        <f t="shared" ref="U2525:U2588" si="52">IF(S2525=$B$15,T2525,"")</f>
        <v/>
      </c>
      <c r="AE2525" s="29" t="s">
        <v>2091</v>
      </c>
      <c r="AF2525" s="29">
        <v>560023</v>
      </c>
    </row>
    <row r="2526" spans="21:32" x14ac:dyDescent="0.25">
      <c r="U2526" s="1" t="str">
        <f t="shared" si="52"/>
        <v/>
      </c>
      <c r="AE2526" s="29" t="s">
        <v>1901</v>
      </c>
      <c r="AF2526" s="29">
        <v>560022</v>
      </c>
    </row>
    <row r="2527" spans="21:32" x14ac:dyDescent="0.25">
      <c r="U2527" s="1" t="str">
        <f t="shared" si="52"/>
        <v/>
      </c>
      <c r="AE2527" s="29" t="s">
        <v>1711</v>
      </c>
      <c r="AF2527" s="29">
        <v>560021</v>
      </c>
    </row>
    <row r="2528" spans="21:32" x14ac:dyDescent="0.25">
      <c r="U2528" s="1" t="str">
        <f t="shared" si="52"/>
        <v/>
      </c>
      <c r="AE2528" s="29" t="s">
        <v>1521</v>
      </c>
      <c r="AF2528" s="29">
        <v>560020</v>
      </c>
    </row>
    <row r="2529" spans="21:32" x14ac:dyDescent="0.25">
      <c r="U2529" s="1" t="str">
        <f t="shared" si="52"/>
        <v/>
      </c>
      <c r="AE2529" s="29" t="s">
        <v>1331</v>
      </c>
      <c r="AF2529" s="29">
        <v>560019</v>
      </c>
    </row>
    <row r="2530" spans="21:32" x14ac:dyDescent="0.25">
      <c r="U2530" s="1" t="str">
        <f t="shared" si="52"/>
        <v/>
      </c>
      <c r="AE2530" s="29" t="s">
        <v>1141</v>
      </c>
      <c r="AF2530" s="29">
        <v>560018</v>
      </c>
    </row>
    <row r="2531" spans="21:32" x14ac:dyDescent="0.25">
      <c r="U2531" s="1" t="str">
        <f t="shared" si="52"/>
        <v/>
      </c>
      <c r="AE2531" s="29" t="s">
        <v>414</v>
      </c>
      <c r="AF2531" s="29">
        <v>560027</v>
      </c>
    </row>
    <row r="2532" spans="21:32" x14ac:dyDescent="0.25">
      <c r="U2532" s="1" t="str">
        <f t="shared" si="52"/>
        <v/>
      </c>
      <c r="AE2532" s="29" t="s">
        <v>417</v>
      </c>
      <c r="AF2532" s="29">
        <v>560028</v>
      </c>
    </row>
    <row r="2533" spans="21:32" x14ac:dyDescent="0.25">
      <c r="U2533" s="1" t="str">
        <f t="shared" si="52"/>
        <v/>
      </c>
      <c r="AE2533" s="29" t="s">
        <v>418</v>
      </c>
      <c r="AF2533" s="29">
        <v>560029</v>
      </c>
    </row>
    <row r="2534" spans="21:32" x14ac:dyDescent="0.25">
      <c r="U2534" s="1" t="str">
        <f t="shared" si="52"/>
        <v/>
      </c>
      <c r="AE2534" s="29" t="s">
        <v>421</v>
      </c>
      <c r="AF2534" s="29">
        <v>560030</v>
      </c>
    </row>
    <row r="2535" spans="21:32" x14ac:dyDescent="0.25">
      <c r="U2535" s="1" t="str">
        <f t="shared" si="52"/>
        <v/>
      </c>
      <c r="AE2535" s="29" t="s">
        <v>2661</v>
      </c>
      <c r="AF2535" s="29">
        <v>652261</v>
      </c>
    </row>
    <row r="2536" spans="21:32" x14ac:dyDescent="0.25">
      <c r="U2536" s="1" t="str">
        <f t="shared" si="52"/>
        <v/>
      </c>
      <c r="AE2536" s="29" t="s">
        <v>952</v>
      </c>
      <c r="AF2536" s="29">
        <v>652252</v>
      </c>
    </row>
    <row r="2537" spans="21:32" x14ac:dyDescent="0.25">
      <c r="U2537" s="1" t="str">
        <f t="shared" si="52"/>
        <v/>
      </c>
      <c r="AE2537" s="29" t="s">
        <v>762</v>
      </c>
      <c r="AF2537" s="29">
        <v>652251</v>
      </c>
    </row>
    <row r="2538" spans="21:32" x14ac:dyDescent="0.25">
      <c r="U2538" s="1" t="str">
        <f t="shared" si="52"/>
        <v/>
      </c>
      <c r="AE2538" s="29" t="s">
        <v>422</v>
      </c>
      <c r="AF2538" s="29">
        <v>652250</v>
      </c>
    </row>
    <row r="2539" spans="21:32" x14ac:dyDescent="0.25">
      <c r="U2539" s="1" t="str">
        <f t="shared" si="52"/>
        <v/>
      </c>
      <c r="AE2539" s="30" t="s">
        <v>2472</v>
      </c>
      <c r="AF2539" s="30">
        <v>652260</v>
      </c>
    </row>
    <row r="2540" spans="21:32" x14ac:dyDescent="0.25">
      <c r="U2540" s="1" t="str">
        <f t="shared" si="52"/>
        <v/>
      </c>
      <c r="AE2540" s="29" t="s">
        <v>2282</v>
      </c>
      <c r="AF2540" s="29">
        <v>652259</v>
      </c>
    </row>
    <row r="2541" spans="21:32" x14ac:dyDescent="0.25">
      <c r="U2541" s="1" t="str">
        <f t="shared" si="52"/>
        <v/>
      </c>
      <c r="AE2541" s="30" t="s">
        <v>2092</v>
      </c>
      <c r="AF2541" s="30">
        <v>652258</v>
      </c>
    </row>
    <row r="2542" spans="21:32" x14ac:dyDescent="0.25">
      <c r="U2542" s="1" t="str">
        <f t="shared" si="52"/>
        <v/>
      </c>
      <c r="AE2542" s="29" t="s">
        <v>1902</v>
      </c>
      <c r="AF2542" s="29">
        <v>652257</v>
      </c>
    </row>
    <row r="2543" spans="21:32" x14ac:dyDescent="0.25">
      <c r="U2543" s="1" t="str">
        <f t="shared" si="52"/>
        <v/>
      </c>
      <c r="AE2543" s="29" t="s">
        <v>1712</v>
      </c>
      <c r="AF2543" s="29">
        <v>652256</v>
      </c>
    </row>
    <row r="2544" spans="21:32" x14ac:dyDescent="0.25">
      <c r="U2544" s="1" t="str">
        <f t="shared" si="52"/>
        <v/>
      </c>
      <c r="AE2544" s="29" t="s">
        <v>1522</v>
      </c>
      <c r="AF2544" s="29">
        <v>652255</v>
      </c>
    </row>
    <row r="2545" spans="21:32" x14ac:dyDescent="0.25">
      <c r="U2545" s="1" t="str">
        <f t="shared" si="52"/>
        <v/>
      </c>
      <c r="AE2545" s="29" t="s">
        <v>1332</v>
      </c>
      <c r="AF2545" s="29">
        <v>652254</v>
      </c>
    </row>
    <row r="2546" spans="21:32" x14ac:dyDescent="0.25">
      <c r="U2546" s="1" t="str">
        <f t="shared" si="52"/>
        <v/>
      </c>
      <c r="AE2546" s="29" t="s">
        <v>1142</v>
      </c>
      <c r="AF2546" s="29">
        <v>652253</v>
      </c>
    </row>
    <row r="2547" spans="21:32" x14ac:dyDescent="0.25">
      <c r="U2547" s="1" t="str">
        <f t="shared" si="52"/>
        <v/>
      </c>
      <c r="AE2547" s="29" t="s">
        <v>2662</v>
      </c>
      <c r="AF2547" s="29">
        <v>652273</v>
      </c>
    </row>
    <row r="2548" spans="21:32" x14ac:dyDescent="0.25">
      <c r="U2548" s="1" t="str">
        <f t="shared" si="52"/>
        <v/>
      </c>
      <c r="AE2548" s="29" t="s">
        <v>953</v>
      </c>
      <c r="AF2548" s="29">
        <v>652264</v>
      </c>
    </row>
    <row r="2549" spans="21:32" x14ac:dyDescent="0.25">
      <c r="U2549" s="1" t="str">
        <f t="shared" si="52"/>
        <v/>
      </c>
      <c r="AE2549" s="29" t="s">
        <v>763</v>
      </c>
      <c r="AF2549" s="29">
        <v>652263</v>
      </c>
    </row>
    <row r="2550" spans="21:32" x14ac:dyDescent="0.25">
      <c r="U2550" s="1" t="str">
        <f t="shared" si="52"/>
        <v/>
      </c>
      <c r="AE2550" s="29" t="s">
        <v>424</v>
      </c>
      <c r="AF2550" s="29">
        <v>652262</v>
      </c>
    </row>
    <row r="2551" spans="21:32" x14ac:dyDescent="0.25">
      <c r="U2551" s="1" t="str">
        <f t="shared" si="52"/>
        <v/>
      </c>
      <c r="AE2551" s="29" t="s">
        <v>2473</v>
      </c>
      <c r="AF2551" s="29">
        <v>652272</v>
      </c>
    </row>
    <row r="2552" spans="21:32" x14ac:dyDescent="0.25">
      <c r="U2552" s="1" t="str">
        <f t="shared" si="52"/>
        <v/>
      </c>
      <c r="AE2552" s="29" t="s">
        <v>2283</v>
      </c>
      <c r="AF2552" s="29">
        <v>652271</v>
      </c>
    </row>
    <row r="2553" spans="21:32" x14ac:dyDescent="0.25">
      <c r="U2553" s="1" t="str">
        <f t="shared" si="52"/>
        <v/>
      </c>
      <c r="AE2553" s="29" t="s">
        <v>2093</v>
      </c>
      <c r="AF2553" s="29">
        <v>652270</v>
      </c>
    </row>
    <row r="2554" spans="21:32" x14ac:dyDescent="0.25">
      <c r="U2554" s="1" t="str">
        <f t="shared" si="52"/>
        <v/>
      </c>
      <c r="AE2554" s="29" t="s">
        <v>1903</v>
      </c>
      <c r="AF2554" s="29">
        <v>652269</v>
      </c>
    </row>
    <row r="2555" spans="21:32" x14ac:dyDescent="0.25">
      <c r="U2555" s="1" t="str">
        <f t="shared" si="52"/>
        <v/>
      </c>
      <c r="AE2555" s="29" t="s">
        <v>1713</v>
      </c>
      <c r="AF2555" s="29">
        <v>652268</v>
      </c>
    </row>
    <row r="2556" spans="21:32" x14ac:dyDescent="0.25">
      <c r="U2556" s="1" t="str">
        <f t="shared" si="52"/>
        <v/>
      </c>
      <c r="AE2556" s="29" t="s">
        <v>1523</v>
      </c>
      <c r="AF2556" s="29">
        <v>652267</v>
      </c>
    </row>
    <row r="2557" spans="21:32" x14ac:dyDescent="0.25">
      <c r="U2557" s="1" t="str">
        <f t="shared" si="52"/>
        <v/>
      </c>
      <c r="AE2557" s="29" t="s">
        <v>1333</v>
      </c>
      <c r="AF2557" s="29">
        <v>652266</v>
      </c>
    </row>
    <row r="2558" spans="21:32" x14ac:dyDescent="0.25">
      <c r="U2558" s="1" t="str">
        <f t="shared" si="52"/>
        <v/>
      </c>
      <c r="AE2558" s="29" t="s">
        <v>1143</v>
      </c>
      <c r="AF2558" s="29">
        <v>652265</v>
      </c>
    </row>
    <row r="2559" spans="21:32" x14ac:dyDescent="0.25">
      <c r="U2559" s="1" t="str">
        <f t="shared" si="52"/>
        <v/>
      </c>
      <c r="AE2559" s="29" t="s">
        <v>2663</v>
      </c>
      <c r="AF2559" s="29">
        <v>652285</v>
      </c>
    </row>
    <row r="2560" spans="21:32" x14ac:dyDescent="0.25">
      <c r="U2560" s="1" t="str">
        <f t="shared" si="52"/>
        <v/>
      </c>
      <c r="AE2560" s="29" t="s">
        <v>954</v>
      </c>
      <c r="AF2560" s="29">
        <v>652276</v>
      </c>
    </row>
    <row r="2561" spans="21:32" x14ac:dyDescent="0.25">
      <c r="U2561" s="1" t="str">
        <f t="shared" si="52"/>
        <v/>
      </c>
      <c r="AE2561" s="29" t="s">
        <v>764</v>
      </c>
      <c r="AF2561" s="29">
        <v>652275</v>
      </c>
    </row>
    <row r="2562" spans="21:32" x14ac:dyDescent="0.25">
      <c r="U2562" s="1" t="str">
        <f t="shared" si="52"/>
        <v/>
      </c>
      <c r="AE2562" s="29" t="s">
        <v>426</v>
      </c>
      <c r="AF2562" s="29">
        <v>652274</v>
      </c>
    </row>
    <row r="2563" spans="21:32" x14ac:dyDescent="0.25">
      <c r="U2563" s="1" t="str">
        <f t="shared" si="52"/>
        <v/>
      </c>
      <c r="AE2563" s="29" t="s">
        <v>2474</v>
      </c>
      <c r="AF2563" s="29">
        <v>652284</v>
      </c>
    </row>
    <row r="2564" spans="21:32" x14ac:dyDescent="0.25">
      <c r="U2564" s="1" t="str">
        <f t="shared" si="52"/>
        <v/>
      </c>
      <c r="AE2564" s="29" t="s">
        <v>2284</v>
      </c>
      <c r="AF2564" s="29">
        <v>652283</v>
      </c>
    </row>
    <row r="2565" spans="21:32" x14ac:dyDescent="0.25">
      <c r="U2565" s="1" t="str">
        <f t="shared" si="52"/>
        <v/>
      </c>
      <c r="AE2565" s="29" t="s">
        <v>2094</v>
      </c>
      <c r="AF2565" s="29">
        <v>652282</v>
      </c>
    </row>
    <row r="2566" spans="21:32" x14ac:dyDescent="0.25">
      <c r="U2566" s="1" t="str">
        <f t="shared" si="52"/>
        <v/>
      </c>
      <c r="AE2566" s="29" t="s">
        <v>1904</v>
      </c>
      <c r="AF2566" s="29">
        <v>652281</v>
      </c>
    </row>
    <row r="2567" spans="21:32" x14ac:dyDescent="0.25">
      <c r="U2567" s="1" t="str">
        <f t="shared" si="52"/>
        <v/>
      </c>
      <c r="AE2567" s="29" t="s">
        <v>1714</v>
      </c>
      <c r="AF2567" s="29">
        <v>652280</v>
      </c>
    </row>
    <row r="2568" spans="21:32" x14ac:dyDescent="0.25">
      <c r="U2568" s="1" t="str">
        <f t="shared" si="52"/>
        <v/>
      </c>
      <c r="AE2568" s="29" t="s">
        <v>1524</v>
      </c>
      <c r="AF2568" s="29">
        <v>652279</v>
      </c>
    </row>
    <row r="2569" spans="21:32" x14ac:dyDescent="0.25">
      <c r="U2569" s="1" t="str">
        <f t="shared" si="52"/>
        <v/>
      </c>
      <c r="AE2569" s="29" t="s">
        <v>1334</v>
      </c>
      <c r="AF2569" s="29">
        <v>652278</v>
      </c>
    </row>
    <row r="2570" spans="21:32" x14ac:dyDescent="0.25">
      <c r="U2570" s="1" t="str">
        <f t="shared" si="52"/>
        <v/>
      </c>
      <c r="AE2570" s="29" t="s">
        <v>1144</v>
      </c>
      <c r="AF2570" s="29">
        <v>652277</v>
      </c>
    </row>
    <row r="2571" spans="21:32" x14ac:dyDescent="0.25">
      <c r="U2571" s="1" t="str">
        <f t="shared" si="52"/>
        <v/>
      </c>
      <c r="AE2571" s="29" t="s">
        <v>2664</v>
      </c>
      <c r="AF2571" s="29">
        <v>652297</v>
      </c>
    </row>
    <row r="2572" spans="21:32" x14ac:dyDescent="0.25">
      <c r="U2572" s="1" t="str">
        <f t="shared" si="52"/>
        <v/>
      </c>
      <c r="AE2572" s="29" t="s">
        <v>955</v>
      </c>
      <c r="AF2572" s="29">
        <v>652288</v>
      </c>
    </row>
    <row r="2573" spans="21:32" x14ac:dyDescent="0.25">
      <c r="U2573" s="1" t="str">
        <f t="shared" si="52"/>
        <v/>
      </c>
      <c r="AE2573" s="29" t="s">
        <v>765</v>
      </c>
      <c r="AF2573" s="29">
        <v>652287</v>
      </c>
    </row>
    <row r="2574" spans="21:32" x14ac:dyDescent="0.25">
      <c r="U2574" s="1" t="str">
        <f t="shared" si="52"/>
        <v/>
      </c>
      <c r="AE2574" s="29" t="s">
        <v>428</v>
      </c>
      <c r="AF2574" s="29">
        <v>652286</v>
      </c>
    </row>
    <row r="2575" spans="21:32" x14ac:dyDescent="0.25">
      <c r="U2575" s="1" t="str">
        <f t="shared" si="52"/>
        <v/>
      </c>
      <c r="AE2575" s="29" t="s">
        <v>2475</v>
      </c>
      <c r="AF2575" s="29">
        <v>652296</v>
      </c>
    </row>
    <row r="2576" spans="21:32" x14ac:dyDescent="0.25">
      <c r="U2576" s="1" t="str">
        <f t="shared" si="52"/>
        <v/>
      </c>
      <c r="AE2576" s="29" t="s">
        <v>2285</v>
      </c>
      <c r="AF2576" s="29">
        <v>652295</v>
      </c>
    </row>
    <row r="2577" spans="21:32" x14ac:dyDescent="0.25">
      <c r="U2577" s="1" t="str">
        <f t="shared" si="52"/>
        <v/>
      </c>
      <c r="AE2577" s="29" t="s">
        <v>2095</v>
      </c>
      <c r="AF2577" s="29">
        <v>652294</v>
      </c>
    </row>
    <row r="2578" spans="21:32" x14ac:dyDescent="0.25">
      <c r="U2578" s="1" t="str">
        <f t="shared" si="52"/>
        <v/>
      </c>
      <c r="AE2578" s="29" t="s">
        <v>1905</v>
      </c>
      <c r="AF2578" s="29">
        <v>652293</v>
      </c>
    </row>
    <row r="2579" spans="21:32" x14ac:dyDescent="0.25">
      <c r="U2579" s="1" t="str">
        <f t="shared" si="52"/>
        <v/>
      </c>
      <c r="AE2579" s="29" t="s">
        <v>1715</v>
      </c>
      <c r="AF2579" s="29">
        <v>652292</v>
      </c>
    </row>
    <row r="2580" spans="21:32" x14ac:dyDescent="0.25">
      <c r="U2580" s="1" t="str">
        <f t="shared" si="52"/>
        <v/>
      </c>
      <c r="AE2580" s="29" t="s">
        <v>1525</v>
      </c>
      <c r="AF2580" s="29">
        <v>652291</v>
      </c>
    </row>
    <row r="2581" spans="21:32" x14ac:dyDescent="0.25">
      <c r="U2581" s="1" t="str">
        <f t="shared" si="52"/>
        <v/>
      </c>
      <c r="AE2581" s="29" t="s">
        <v>1335</v>
      </c>
      <c r="AF2581" s="29">
        <v>652290</v>
      </c>
    </row>
    <row r="2582" spans="21:32" x14ac:dyDescent="0.25">
      <c r="U2582" s="1" t="str">
        <f t="shared" si="52"/>
        <v/>
      </c>
      <c r="AE2582" s="29" t="s">
        <v>1145</v>
      </c>
      <c r="AF2582" s="29">
        <v>652289</v>
      </c>
    </row>
    <row r="2583" spans="21:32" x14ac:dyDescent="0.25">
      <c r="U2583" s="1" t="str">
        <f t="shared" si="52"/>
        <v/>
      </c>
      <c r="AE2583" s="29" t="s">
        <v>423</v>
      </c>
      <c r="AF2583" s="29">
        <v>652298</v>
      </c>
    </row>
    <row r="2584" spans="21:32" x14ac:dyDescent="0.25">
      <c r="U2584" s="1" t="str">
        <f t="shared" si="52"/>
        <v/>
      </c>
      <c r="AE2584" s="29" t="s">
        <v>425</v>
      </c>
      <c r="AF2584" s="29">
        <v>652299</v>
      </c>
    </row>
    <row r="2585" spans="21:32" x14ac:dyDescent="0.25">
      <c r="U2585" s="1" t="str">
        <f t="shared" si="52"/>
        <v/>
      </c>
      <c r="AE2585" s="29" t="s">
        <v>427</v>
      </c>
      <c r="AF2585" s="29">
        <v>652300</v>
      </c>
    </row>
    <row r="2586" spans="21:32" x14ac:dyDescent="0.25">
      <c r="U2586" s="1" t="str">
        <f t="shared" si="52"/>
        <v/>
      </c>
      <c r="AE2586" s="29" t="s">
        <v>429</v>
      </c>
      <c r="AF2586" s="29">
        <v>652301</v>
      </c>
    </row>
    <row r="2587" spans="21:32" x14ac:dyDescent="0.25">
      <c r="U2587" s="1" t="str">
        <f t="shared" si="52"/>
        <v/>
      </c>
      <c r="AE2587" s="29" t="s">
        <v>2665</v>
      </c>
      <c r="AF2587" s="29">
        <v>652313</v>
      </c>
    </row>
    <row r="2588" spans="21:32" x14ac:dyDescent="0.25">
      <c r="U2588" s="1" t="str">
        <f t="shared" si="52"/>
        <v/>
      </c>
      <c r="AE2588" s="29" t="s">
        <v>956</v>
      </c>
      <c r="AF2588" s="29">
        <v>652304</v>
      </c>
    </row>
    <row r="2589" spans="21:32" x14ac:dyDescent="0.25">
      <c r="U2589" s="1" t="str">
        <f t="shared" ref="U2589:U2652" si="53">IF(S2589=$B$15,T2589,"")</f>
        <v/>
      </c>
      <c r="AE2589" s="29" t="s">
        <v>766</v>
      </c>
      <c r="AF2589" s="29">
        <v>652303</v>
      </c>
    </row>
    <row r="2590" spans="21:32" x14ac:dyDescent="0.25">
      <c r="U2590" s="1" t="str">
        <f t="shared" si="53"/>
        <v/>
      </c>
      <c r="AE2590" s="29" t="s">
        <v>430</v>
      </c>
      <c r="AF2590" s="29">
        <v>652302</v>
      </c>
    </row>
    <row r="2591" spans="21:32" x14ac:dyDescent="0.25">
      <c r="U2591" s="1" t="str">
        <f t="shared" si="53"/>
        <v/>
      </c>
      <c r="AE2591" s="29" t="s">
        <v>2476</v>
      </c>
      <c r="AF2591" s="29">
        <v>652312</v>
      </c>
    </row>
    <row r="2592" spans="21:32" x14ac:dyDescent="0.25">
      <c r="U2592" s="1" t="str">
        <f t="shared" si="53"/>
        <v/>
      </c>
      <c r="AE2592" s="29" t="s">
        <v>2286</v>
      </c>
      <c r="AF2592" s="29">
        <v>652311</v>
      </c>
    </row>
    <row r="2593" spans="21:32" x14ac:dyDescent="0.25">
      <c r="U2593" s="1" t="str">
        <f t="shared" si="53"/>
        <v/>
      </c>
      <c r="AE2593" s="29" t="s">
        <v>2096</v>
      </c>
      <c r="AF2593" s="29">
        <v>652310</v>
      </c>
    </row>
    <row r="2594" spans="21:32" x14ac:dyDescent="0.25">
      <c r="U2594" s="1" t="str">
        <f t="shared" si="53"/>
        <v/>
      </c>
      <c r="AE2594" s="29" t="s">
        <v>1906</v>
      </c>
      <c r="AF2594" s="29">
        <v>652309</v>
      </c>
    </row>
    <row r="2595" spans="21:32" x14ac:dyDescent="0.25">
      <c r="U2595" s="1" t="str">
        <f t="shared" si="53"/>
        <v/>
      </c>
      <c r="AE2595" s="29" t="s">
        <v>1716</v>
      </c>
      <c r="AF2595" s="29">
        <v>652308</v>
      </c>
    </row>
    <row r="2596" spans="21:32" x14ac:dyDescent="0.25">
      <c r="U2596" s="1" t="str">
        <f t="shared" si="53"/>
        <v/>
      </c>
      <c r="AE2596" s="29" t="s">
        <v>1526</v>
      </c>
      <c r="AF2596" s="29">
        <v>652307</v>
      </c>
    </row>
    <row r="2597" spans="21:32" x14ac:dyDescent="0.25">
      <c r="U2597" s="1" t="str">
        <f t="shared" si="53"/>
        <v/>
      </c>
      <c r="AE2597" s="29" t="s">
        <v>1336</v>
      </c>
      <c r="AF2597" s="29">
        <v>652306</v>
      </c>
    </row>
    <row r="2598" spans="21:32" x14ac:dyDescent="0.25">
      <c r="U2598" s="1" t="str">
        <f t="shared" si="53"/>
        <v/>
      </c>
      <c r="AE2598" s="29" t="s">
        <v>1146</v>
      </c>
      <c r="AF2598" s="29">
        <v>652305</v>
      </c>
    </row>
    <row r="2599" spans="21:32" x14ac:dyDescent="0.25">
      <c r="U2599" s="1" t="str">
        <f t="shared" si="53"/>
        <v/>
      </c>
      <c r="AE2599" s="29" t="s">
        <v>2666</v>
      </c>
      <c r="AF2599" s="29">
        <v>652325</v>
      </c>
    </row>
    <row r="2600" spans="21:32" x14ac:dyDescent="0.25">
      <c r="U2600" s="1" t="str">
        <f t="shared" si="53"/>
        <v/>
      </c>
      <c r="AE2600" s="29" t="s">
        <v>957</v>
      </c>
      <c r="AF2600" s="29">
        <v>652316</v>
      </c>
    </row>
    <row r="2601" spans="21:32" x14ac:dyDescent="0.25">
      <c r="U2601" s="1" t="str">
        <f t="shared" si="53"/>
        <v/>
      </c>
      <c r="AE2601" s="29" t="s">
        <v>767</v>
      </c>
      <c r="AF2601" s="29">
        <v>652315</v>
      </c>
    </row>
    <row r="2602" spans="21:32" x14ac:dyDescent="0.25">
      <c r="U2602" s="1" t="str">
        <f t="shared" si="53"/>
        <v/>
      </c>
      <c r="AE2602" s="29" t="s">
        <v>432</v>
      </c>
      <c r="AF2602" s="29">
        <v>652314</v>
      </c>
    </row>
    <row r="2603" spans="21:32" x14ac:dyDescent="0.25">
      <c r="U2603" s="1" t="str">
        <f t="shared" si="53"/>
        <v/>
      </c>
      <c r="AE2603" s="29" t="s">
        <v>2477</v>
      </c>
      <c r="AF2603" s="29">
        <v>652324</v>
      </c>
    </row>
    <row r="2604" spans="21:32" x14ac:dyDescent="0.25">
      <c r="U2604" s="1" t="str">
        <f t="shared" si="53"/>
        <v/>
      </c>
      <c r="AE2604" s="29" t="s">
        <v>2287</v>
      </c>
      <c r="AF2604" s="29">
        <v>652323</v>
      </c>
    </row>
    <row r="2605" spans="21:32" x14ac:dyDescent="0.25">
      <c r="U2605" s="1" t="str">
        <f t="shared" si="53"/>
        <v/>
      </c>
      <c r="AE2605" s="29" t="s">
        <v>2097</v>
      </c>
      <c r="AF2605" s="29">
        <v>652322</v>
      </c>
    </row>
    <row r="2606" spans="21:32" x14ac:dyDescent="0.25">
      <c r="U2606" s="1" t="str">
        <f t="shared" si="53"/>
        <v/>
      </c>
      <c r="AE2606" s="29" t="s">
        <v>1907</v>
      </c>
      <c r="AF2606" s="29">
        <v>652321</v>
      </c>
    </row>
    <row r="2607" spans="21:32" x14ac:dyDescent="0.25">
      <c r="U2607" s="1" t="str">
        <f t="shared" si="53"/>
        <v/>
      </c>
      <c r="AE2607" s="29" t="s">
        <v>1717</v>
      </c>
      <c r="AF2607" s="29">
        <v>652320</v>
      </c>
    </row>
    <row r="2608" spans="21:32" x14ac:dyDescent="0.25">
      <c r="U2608" s="1" t="str">
        <f t="shared" si="53"/>
        <v/>
      </c>
      <c r="AE2608" s="29" t="s">
        <v>1527</v>
      </c>
      <c r="AF2608" s="29">
        <v>652319</v>
      </c>
    </row>
    <row r="2609" spans="21:32" x14ac:dyDescent="0.25">
      <c r="U2609" s="1" t="str">
        <f t="shared" si="53"/>
        <v/>
      </c>
      <c r="AE2609" s="29" t="s">
        <v>1337</v>
      </c>
      <c r="AF2609" s="29">
        <v>652318</v>
      </c>
    </row>
    <row r="2610" spans="21:32" x14ac:dyDescent="0.25">
      <c r="U2610" s="1" t="str">
        <f t="shared" si="53"/>
        <v/>
      </c>
      <c r="AE2610" s="29" t="s">
        <v>1147</v>
      </c>
      <c r="AF2610" s="29">
        <v>652317</v>
      </c>
    </row>
    <row r="2611" spans="21:32" x14ac:dyDescent="0.25">
      <c r="U2611" s="1" t="str">
        <f t="shared" si="53"/>
        <v/>
      </c>
      <c r="AE2611" s="29" t="s">
        <v>2667</v>
      </c>
      <c r="AF2611" s="29">
        <v>652337</v>
      </c>
    </row>
    <row r="2612" spans="21:32" x14ac:dyDescent="0.25">
      <c r="U2612" s="1" t="str">
        <f t="shared" si="53"/>
        <v/>
      </c>
      <c r="AE2612" s="29" t="s">
        <v>958</v>
      </c>
      <c r="AF2612" s="29">
        <v>652328</v>
      </c>
    </row>
    <row r="2613" spans="21:32" x14ac:dyDescent="0.25">
      <c r="U2613" s="1" t="str">
        <f t="shared" si="53"/>
        <v/>
      </c>
      <c r="AE2613" s="29" t="s">
        <v>768</v>
      </c>
      <c r="AF2613" s="29">
        <v>652327</v>
      </c>
    </row>
    <row r="2614" spans="21:32" x14ac:dyDescent="0.25">
      <c r="U2614" s="1" t="str">
        <f t="shared" si="53"/>
        <v/>
      </c>
      <c r="AE2614" s="29" t="s">
        <v>434</v>
      </c>
      <c r="AF2614" s="29">
        <v>652326</v>
      </c>
    </row>
    <row r="2615" spans="21:32" x14ac:dyDescent="0.25">
      <c r="U2615" s="1" t="str">
        <f t="shared" si="53"/>
        <v/>
      </c>
      <c r="AE2615" s="29" t="s">
        <v>2478</v>
      </c>
      <c r="AF2615" s="29">
        <v>652336</v>
      </c>
    </row>
    <row r="2616" spans="21:32" x14ac:dyDescent="0.25">
      <c r="U2616" s="1" t="str">
        <f t="shared" si="53"/>
        <v/>
      </c>
      <c r="AE2616" s="30" t="s">
        <v>2288</v>
      </c>
      <c r="AF2616" s="30">
        <v>652335</v>
      </c>
    </row>
    <row r="2617" spans="21:32" x14ac:dyDescent="0.25">
      <c r="U2617" s="1" t="str">
        <f t="shared" si="53"/>
        <v/>
      </c>
      <c r="AE2617" s="29" t="s">
        <v>2098</v>
      </c>
      <c r="AF2617" s="29">
        <v>652334</v>
      </c>
    </row>
    <row r="2618" spans="21:32" x14ac:dyDescent="0.25">
      <c r="U2618" s="1" t="str">
        <f t="shared" si="53"/>
        <v/>
      </c>
      <c r="AE2618" s="30" t="s">
        <v>1908</v>
      </c>
      <c r="AF2618" s="30">
        <v>652333</v>
      </c>
    </row>
    <row r="2619" spans="21:32" x14ac:dyDescent="0.25">
      <c r="U2619" s="1" t="str">
        <f t="shared" si="53"/>
        <v/>
      </c>
      <c r="AE2619" s="29" t="s">
        <v>1718</v>
      </c>
      <c r="AF2619" s="29">
        <v>652332</v>
      </c>
    </row>
    <row r="2620" spans="21:32" x14ac:dyDescent="0.25">
      <c r="U2620" s="1" t="str">
        <f t="shared" si="53"/>
        <v/>
      </c>
      <c r="AE2620" s="29" t="s">
        <v>1528</v>
      </c>
      <c r="AF2620" s="29">
        <v>652331</v>
      </c>
    </row>
    <row r="2621" spans="21:32" x14ac:dyDescent="0.25">
      <c r="U2621" s="1" t="str">
        <f t="shared" si="53"/>
        <v/>
      </c>
      <c r="AE2621" s="29" t="s">
        <v>1338</v>
      </c>
      <c r="AF2621" s="29">
        <v>652330</v>
      </c>
    </row>
    <row r="2622" spans="21:32" x14ac:dyDescent="0.25">
      <c r="U2622" s="1" t="str">
        <f t="shared" si="53"/>
        <v/>
      </c>
      <c r="AE2622" s="29" t="s">
        <v>1148</v>
      </c>
      <c r="AF2622" s="29">
        <v>652329</v>
      </c>
    </row>
    <row r="2623" spans="21:32" x14ac:dyDescent="0.25">
      <c r="U2623" s="1" t="str">
        <f t="shared" si="53"/>
        <v/>
      </c>
      <c r="AE2623" s="29" t="s">
        <v>2668</v>
      </c>
      <c r="AF2623" s="29">
        <v>652349</v>
      </c>
    </row>
    <row r="2624" spans="21:32" x14ac:dyDescent="0.25">
      <c r="U2624" s="1" t="str">
        <f t="shared" si="53"/>
        <v/>
      </c>
      <c r="AE2624" s="29" t="s">
        <v>959</v>
      </c>
      <c r="AF2624" s="29">
        <v>652340</v>
      </c>
    </row>
    <row r="2625" spans="21:32" x14ac:dyDescent="0.25">
      <c r="U2625" s="1" t="str">
        <f t="shared" si="53"/>
        <v/>
      </c>
      <c r="AE2625" s="29" t="s">
        <v>769</v>
      </c>
      <c r="AF2625" s="29">
        <v>652339</v>
      </c>
    </row>
    <row r="2626" spans="21:32" x14ac:dyDescent="0.25">
      <c r="U2626" s="1" t="str">
        <f t="shared" si="53"/>
        <v/>
      </c>
      <c r="AE2626" s="29" t="s">
        <v>436</v>
      </c>
      <c r="AF2626" s="29">
        <v>652338</v>
      </c>
    </row>
    <row r="2627" spans="21:32" x14ac:dyDescent="0.25">
      <c r="U2627" s="1" t="str">
        <f t="shared" si="53"/>
        <v/>
      </c>
      <c r="AE2627" s="29" t="s">
        <v>2479</v>
      </c>
      <c r="AF2627" s="29">
        <v>652348</v>
      </c>
    </row>
    <row r="2628" spans="21:32" x14ac:dyDescent="0.25">
      <c r="U2628" s="1" t="str">
        <f t="shared" si="53"/>
        <v/>
      </c>
      <c r="AE2628" s="29" t="s">
        <v>2289</v>
      </c>
      <c r="AF2628" s="29">
        <v>652347</v>
      </c>
    </row>
    <row r="2629" spans="21:32" x14ac:dyDescent="0.25">
      <c r="U2629" s="1" t="str">
        <f t="shared" si="53"/>
        <v/>
      </c>
      <c r="AE2629" s="29" t="s">
        <v>2099</v>
      </c>
      <c r="AF2629" s="29">
        <v>652346</v>
      </c>
    </row>
    <row r="2630" spans="21:32" x14ac:dyDescent="0.25">
      <c r="U2630" s="1" t="str">
        <f t="shared" si="53"/>
        <v/>
      </c>
      <c r="AE2630" s="29" t="s">
        <v>1909</v>
      </c>
      <c r="AF2630" s="29">
        <v>652345</v>
      </c>
    </row>
    <row r="2631" spans="21:32" x14ac:dyDescent="0.25">
      <c r="U2631" s="1" t="str">
        <f t="shared" si="53"/>
        <v/>
      </c>
      <c r="AE2631" s="29" t="s">
        <v>1719</v>
      </c>
      <c r="AF2631" s="29">
        <v>652344</v>
      </c>
    </row>
    <row r="2632" spans="21:32" x14ac:dyDescent="0.25">
      <c r="U2632" s="1" t="str">
        <f t="shared" si="53"/>
        <v/>
      </c>
      <c r="AE2632" s="29" t="s">
        <v>1529</v>
      </c>
      <c r="AF2632" s="29">
        <v>652343</v>
      </c>
    </row>
    <row r="2633" spans="21:32" x14ac:dyDescent="0.25">
      <c r="U2633" s="1" t="str">
        <f t="shared" si="53"/>
        <v/>
      </c>
      <c r="AE2633" s="29" t="s">
        <v>1339</v>
      </c>
      <c r="AF2633" s="29">
        <v>652342</v>
      </c>
    </row>
    <row r="2634" spans="21:32" x14ac:dyDescent="0.25">
      <c r="U2634" s="1" t="str">
        <f t="shared" si="53"/>
        <v/>
      </c>
      <c r="AE2634" s="29" t="s">
        <v>1149</v>
      </c>
      <c r="AF2634" s="29">
        <v>652341</v>
      </c>
    </row>
    <row r="2635" spans="21:32" x14ac:dyDescent="0.25">
      <c r="U2635" s="1" t="str">
        <f t="shared" si="53"/>
        <v/>
      </c>
      <c r="AE2635" s="29" t="s">
        <v>431</v>
      </c>
      <c r="AF2635" s="29">
        <v>652350</v>
      </c>
    </row>
    <row r="2636" spans="21:32" x14ac:dyDescent="0.25">
      <c r="U2636" s="1" t="str">
        <f t="shared" si="53"/>
        <v/>
      </c>
      <c r="AE2636" s="29" t="s">
        <v>433</v>
      </c>
      <c r="AF2636" s="29">
        <v>652351</v>
      </c>
    </row>
    <row r="2637" spans="21:32" x14ac:dyDescent="0.25">
      <c r="U2637" s="1" t="str">
        <f t="shared" si="53"/>
        <v/>
      </c>
      <c r="AE2637" s="29" t="s">
        <v>435</v>
      </c>
      <c r="AF2637" s="29">
        <v>652352</v>
      </c>
    </row>
    <row r="2638" spans="21:32" x14ac:dyDescent="0.25">
      <c r="U2638" s="1" t="str">
        <f t="shared" si="53"/>
        <v/>
      </c>
      <c r="AE2638" s="29" t="s">
        <v>437</v>
      </c>
      <c r="AF2638" s="29">
        <v>652353</v>
      </c>
    </row>
    <row r="2639" spans="21:32" x14ac:dyDescent="0.25">
      <c r="U2639" s="1" t="str">
        <f t="shared" si="53"/>
        <v/>
      </c>
      <c r="AE2639" s="29" t="s">
        <v>2812</v>
      </c>
      <c r="AF2639" s="29">
        <v>637808</v>
      </c>
    </row>
    <row r="2640" spans="21:32" x14ac:dyDescent="0.25">
      <c r="U2640" s="1" t="str">
        <f t="shared" si="53"/>
        <v/>
      </c>
      <c r="AE2640" s="29" t="s">
        <v>2813</v>
      </c>
      <c r="AF2640" s="29">
        <v>637799</v>
      </c>
    </row>
    <row r="2641" spans="21:32" x14ac:dyDescent="0.25">
      <c r="U2641" s="1" t="str">
        <f t="shared" si="53"/>
        <v/>
      </c>
      <c r="AE2641" s="29" t="s">
        <v>2814</v>
      </c>
      <c r="AF2641" s="29">
        <v>637798</v>
      </c>
    </row>
    <row r="2642" spans="21:32" x14ac:dyDescent="0.25">
      <c r="U2642" s="1" t="str">
        <f t="shared" si="53"/>
        <v/>
      </c>
      <c r="AE2642" s="29" t="s">
        <v>2815</v>
      </c>
      <c r="AF2642" s="29">
        <v>637797</v>
      </c>
    </row>
    <row r="2643" spans="21:32" x14ac:dyDescent="0.25">
      <c r="U2643" s="1" t="str">
        <f t="shared" si="53"/>
        <v/>
      </c>
      <c r="AE2643" s="29" t="s">
        <v>2816</v>
      </c>
      <c r="AF2643" s="29">
        <v>637807</v>
      </c>
    </row>
    <row r="2644" spans="21:32" x14ac:dyDescent="0.25">
      <c r="U2644" s="1" t="str">
        <f t="shared" si="53"/>
        <v/>
      </c>
      <c r="AE2644" s="29" t="s">
        <v>2817</v>
      </c>
      <c r="AF2644" s="29">
        <v>637806</v>
      </c>
    </row>
    <row r="2645" spans="21:32" x14ac:dyDescent="0.25">
      <c r="U2645" s="1" t="str">
        <f t="shared" si="53"/>
        <v/>
      </c>
      <c r="AE2645" s="29" t="s">
        <v>2818</v>
      </c>
      <c r="AF2645" s="29">
        <v>637805</v>
      </c>
    </row>
    <row r="2646" spans="21:32" x14ac:dyDescent="0.25">
      <c r="U2646" s="1" t="str">
        <f t="shared" si="53"/>
        <v/>
      </c>
      <c r="AE2646" s="29" t="s">
        <v>2819</v>
      </c>
      <c r="AF2646" s="29">
        <v>637804</v>
      </c>
    </row>
    <row r="2647" spans="21:32" x14ac:dyDescent="0.25">
      <c r="U2647" s="1" t="str">
        <f t="shared" si="53"/>
        <v/>
      </c>
      <c r="AE2647" s="29" t="s">
        <v>2820</v>
      </c>
      <c r="AF2647" s="29">
        <v>637803</v>
      </c>
    </row>
    <row r="2648" spans="21:32" x14ac:dyDescent="0.25">
      <c r="U2648" s="1" t="str">
        <f t="shared" si="53"/>
        <v/>
      </c>
      <c r="AE2648" s="29" t="s">
        <v>2821</v>
      </c>
      <c r="AF2648" s="29">
        <v>637802</v>
      </c>
    </row>
    <row r="2649" spans="21:32" x14ac:dyDescent="0.25">
      <c r="U2649" s="1" t="str">
        <f t="shared" si="53"/>
        <v/>
      </c>
      <c r="AE2649" s="29" t="s">
        <v>2822</v>
      </c>
      <c r="AF2649" s="29">
        <v>637801</v>
      </c>
    </row>
    <row r="2650" spans="21:32" x14ac:dyDescent="0.25">
      <c r="U2650" s="1" t="str">
        <f t="shared" si="53"/>
        <v/>
      </c>
      <c r="AE2650" s="29" t="s">
        <v>2823</v>
      </c>
      <c r="AF2650" s="29">
        <v>637800</v>
      </c>
    </row>
    <row r="2651" spans="21:32" x14ac:dyDescent="0.25">
      <c r="U2651" s="1" t="str">
        <f t="shared" si="53"/>
        <v/>
      </c>
      <c r="AE2651" s="29" t="s">
        <v>2824</v>
      </c>
      <c r="AF2651" s="29">
        <v>637820</v>
      </c>
    </row>
    <row r="2652" spans="21:32" x14ac:dyDescent="0.25">
      <c r="U2652" s="1" t="str">
        <f t="shared" si="53"/>
        <v/>
      </c>
      <c r="AE2652" s="29" t="s">
        <v>2825</v>
      </c>
      <c r="AF2652" s="29">
        <v>637811</v>
      </c>
    </row>
    <row r="2653" spans="21:32" x14ac:dyDescent="0.25">
      <c r="U2653" s="1" t="str">
        <f t="shared" ref="U2653:U2716" si="54">IF(S2653=$B$15,T2653,"")</f>
        <v/>
      </c>
      <c r="AE2653" s="29" t="s">
        <v>2826</v>
      </c>
      <c r="AF2653" s="29">
        <v>637810</v>
      </c>
    </row>
    <row r="2654" spans="21:32" x14ac:dyDescent="0.25">
      <c r="U2654" s="1" t="str">
        <f t="shared" si="54"/>
        <v/>
      </c>
      <c r="AE2654" s="29" t="s">
        <v>2827</v>
      </c>
      <c r="AF2654" s="29">
        <v>637809</v>
      </c>
    </row>
    <row r="2655" spans="21:32" x14ac:dyDescent="0.25">
      <c r="U2655" s="1" t="str">
        <f t="shared" si="54"/>
        <v/>
      </c>
      <c r="AE2655" s="29" t="s">
        <v>2828</v>
      </c>
      <c r="AF2655" s="29">
        <v>637819</v>
      </c>
    </row>
    <row r="2656" spans="21:32" x14ac:dyDescent="0.25">
      <c r="U2656" s="1" t="str">
        <f t="shared" si="54"/>
        <v/>
      </c>
      <c r="AE2656" s="29" t="s">
        <v>2829</v>
      </c>
      <c r="AF2656" s="29">
        <v>637818</v>
      </c>
    </row>
    <row r="2657" spans="21:32" x14ac:dyDescent="0.25">
      <c r="U2657" s="1" t="str">
        <f t="shared" si="54"/>
        <v/>
      </c>
      <c r="AE2657" s="29" t="s">
        <v>2830</v>
      </c>
      <c r="AF2657" s="29">
        <v>637817</v>
      </c>
    </row>
    <row r="2658" spans="21:32" x14ac:dyDescent="0.25">
      <c r="U2658" s="1" t="str">
        <f t="shared" si="54"/>
        <v/>
      </c>
      <c r="AE2658" s="29" t="s">
        <v>2831</v>
      </c>
      <c r="AF2658" s="29">
        <v>637816</v>
      </c>
    </row>
    <row r="2659" spans="21:32" x14ac:dyDescent="0.25">
      <c r="U2659" s="1" t="str">
        <f t="shared" si="54"/>
        <v/>
      </c>
      <c r="AE2659" s="29" t="s">
        <v>2832</v>
      </c>
      <c r="AF2659" s="29">
        <v>637815</v>
      </c>
    </row>
    <row r="2660" spans="21:32" x14ac:dyDescent="0.25">
      <c r="U2660" s="1" t="str">
        <f t="shared" si="54"/>
        <v/>
      </c>
      <c r="AE2660" s="29" t="s">
        <v>2833</v>
      </c>
      <c r="AF2660" s="29">
        <v>637814</v>
      </c>
    </row>
    <row r="2661" spans="21:32" x14ac:dyDescent="0.25">
      <c r="U2661" s="1" t="str">
        <f t="shared" si="54"/>
        <v/>
      </c>
      <c r="AE2661" s="29" t="s">
        <v>2834</v>
      </c>
      <c r="AF2661" s="29">
        <v>637813</v>
      </c>
    </row>
    <row r="2662" spans="21:32" x14ac:dyDescent="0.25">
      <c r="U2662" s="1" t="str">
        <f t="shared" si="54"/>
        <v/>
      </c>
      <c r="AE2662" s="29" t="s">
        <v>2835</v>
      </c>
      <c r="AF2662" s="29">
        <v>637812</v>
      </c>
    </row>
    <row r="2663" spans="21:32" x14ac:dyDescent="0.25">
      <c r="U2663" s="1" t="str">
        <f t="shared" si="54"/>
        <v/>
      </c>
      <c r="AE2663" s="29" t="s">
        <v>2836</v>
      </c>
      <c r="AF2663" s="29">
        <v>637832</v>
      </c>
    </row>
    <row r="2664" spans="21:32" x14ac:dyDescent="0.25">
      <c r="U2664" s="1" t="str">
        <f t="shared" si="54"/>
        <v/>
      </c>
      <c r="AE2664" s="29" t="s">
        <v>2837</v>
      </c>
      <c r="AF2664" s="29">
        <v>637823</v>
      </c>
    </row>
    <row r="2665" spans="21:32" x14ac:dyDescent="0.25">
      <c r="U2665" s="1" t="str">
        <f t="shared" si="54"/>
        <v/>
      </c>
      <c r="AE2665" s="29" t="s">
        <v>2838</v>
      </c>
      <c r="AF2665" s="29">
        <v>637822</v>
      </c>
    </row>
    <row r="2666" spans="21:32" x14ac:dyDescent="0.25">
      <c r="U2666" s="1" t="str">
        <f t="shared" si="54"/>
        <v/>
      </c>
      <c r="AE2666" s="29" t="s">
        <v>2839</v>
      </c>
      <c r="AF2666" s="29">
        <v>637821</v>
      </c>
    </row>
    <row r="2667" spans="21:32" x14ac:dyDescent="0.25">
      <c r="U2667" s="1" t="str">
        <f t="shared" si="54"/>
        <v/>
      </c>
      <c r="AE2667" s="29" t="s">
        <v>2840</v>
      </c>
      <c r="AF2667" s="29">
        <v>637831</v>
      </c>
    </row>
    <row r="2668" spans="21:32" x14ac:dyDescent="0.25">
      <c r="U2668" s="1" t="str">
        <f t="shared" si="54"/>
        <v/>
      </c>
      <c r="AE2668" s="29" t="s">
        <v>2841</v>
      </c>
      <c r="AF2668" s="29">
        <v>637830</v>
      </c>
    </row>
    <row r="2669" spans="21:32" x14ac:dyDescent="0.25">
      <c r="U2669" s="1" t="str">
        <f t="shared" si="54"/>
        <v/>
      </c>
      <c r="AE2669" s="29" t="s">
        <v>2842</v>
      </c>
      <c r="AF2669" s="29">
        <v>637829</v>
      </c>
    </row>
    <row r="2670" spans="21:32" x14ac:dyDescent="0.25">
      <c r="U2670" s="1" t="str">
        <f t="shared" si="54"/>
        <v/>
      </c>
      <c r="AE2670" s="29" t="s">
        <v>2843</v>
      </c>
      <c r="AF2670" s="29">
        <v>637828</v>
      </c>
    </row>
    <row r="2671" spans="21:32" x14ac:dyDescent="0.25">
      <c r="U2671" s="1" t="str">
        <f t="shared" si="54"/>
        <v/>
      </c>
      <c r="AE2671" s="29" t="s">
        <v>2844</v>
      </c>
      <c r="AF2671" s="29">
        <v>637827</v>
      </c>
    </row>
    <row r="2672" spans="21:32" x14ac:dyDescent="0.25">
      <c r="U2672" s="1" t="str">
        <f t="shared" si="54"/>
        <v/>
      </c>
      <c r="AE2672" s="29" t="s">
        <v>2845</v>
      </c>
      <c r="AF2672" s="29">
        <v>637826</v>
      </c>
    </row>
    <row r="2673" spans="21:32" x14ac:dyDescent="0.25">
      <c r="U2673" s="1" t="str">
        <f t="shared" si="54"/>
        <v/>
      </c>
      <c r="AE2673" s="29" t="s">
        <v>2846</v>
      </c>
      <c r="AF2673" s="29">
        <v>637825</v>
      </c>
    </row>
    <row r="2674" spans="21:32" x14ac:dyDescent="0.25">
      <c r="U2674" s="1" t="str">
        <f t="shared" si="54"/>
        <v/>
      </c>
      <c r="AE2674" s="29" t="s">
        <v>2847</v>
      </c>
      <c r="AF2674" s="29">
        <v>637824</v>
      </c>
    </row>
    <row r="2675" spans="21:32" x14ac:dyDescent="0.25">
      <c r="U2675" s="1" t="str">
        <f t="shared" si="54"/>
        <v/>
      </c>
      <c r="AE2675" s="29" t="s">
        <v>2848</v>
      </c>
      <c r="AF2675" s="29">
        <v>637844</v>
      </c>
    </row>
    <row r="2676" spans="21:32" x14ac:dyDescent="0.25">
      <c r="U2676" s="1" t="str">
        <f t="shared" si="54"/>
        <v/>
      </c>
      <c r="AE2676" s="29" t="s">
        <v>2849</v>
      </c>
      <c r="AF2676" s="29">
        <v>637835</v>
      </c>
    </row>
    <row r="2677" spans="21:32" x14ac:dyDescent="0.25">
      <c r="U2677" s="1" t="str">
        <f t="shared" si="54"/>
        <v/>
      </c>
      <c r="AE2677" s="29" t="s">
        <v>2850</v>
      </c>
      <c r="AF2677" s="29">
        <v>637834</v>
      </c>
    </row>
    <row r="2678" spans="21:32" x14ac:dyDescent="0.25">
      <c r="U2678" s="1" t="str">
        <f t="shared" si="54"/>
        <v/>
      </c>
      <c r="AE2678" s="29" t="s">
        <v>2851</v>
      </c>
      <c r="AF2678" s="29">
        <v>637833</v>
      </c>
    </row>
    <row r="2679" spans="21:32" x14ac:dyDescent="0.25">
      <c r="U2679" s="1" t="str">
        <f t="shared" si="54"/>
        <v/>
      </c>
      <c r="AE2679" s="29" t="s">
        <v>2852</v>
      </c>
      <c r="AF2679" s="29">
        <v>637843</v>
      </c>
    </row>
    <row r="2680" spans="21:32" x14ac:dyDescent="0.25">
      <c r="U2680" s="1" t="str">
        <f t="shared" si="54"/>
        <v/>
      </c>
      <c r="AE2680" s="29" t="s">
        <v>2853</v>
      </c>
      <c r="AF2680" s="29">
        <v>637842</v>
      </c>
    </row>
    <row r="2681" spans="21:32" x14ac:dyDescent="0.25">
      <c r="U2681" s="1" t="str">
        <f t="shared" si="54"/>
        <v/>
      </c>
      <c r="AE2681" s="29" t="s">
        <v>2854</v>
      </c>
      <c r="AF2681" s="29">
        <v>637841</v>
      </c>
    </row>
    <row r="2682" spans="21:32" x14ac:dyDescent="0.25">
      <c r="U2682" s="1" t="str">
        <f t="shared" si="54"/>
        <v/>
      </c>
      <c r="AE2682" s="29" t="s">
        <v>2855</v>
      </c>
      <c r="AF2682" s="29">
        <v>637840</v>
      </c>
    </row>
    <row r="2683" spans="21:32" x14ac:dyDescent="0.25">
      <c r="U2683" s="1" t="str">
        <f t="shared" si="54"/>
        <v/>
      </c>
      <c r="AE2683" s="29" t="s">
        <v>2856</v>
      </c>
      <c r="AF2683" s="29">
        <v>637839</v>
      </c>
    </row>
    <row r="2684" spans="21:32" x14ac:dyDescent="0.25">
      <c r="U2684" s="1" t="str">
        <f t="shared" si="54"/>
        <v/>
      </c>
      <c r="AE2684" s="29" t="s">
        <v>2857</v>
      </c>
      <c r="AF2684" s="29">
        <v>637838</v>
      </c>
    </row>
    <row r="2685" spans="21:32" x14ac:dyDescent="0.25">
      <c r="U2685" s="1" t="str">
        <f t="shared" si="54"/>
        <v/>
      </c>
      <c r="AE2685" s="29" t="s">
        <v>2858</v>
      </c>
      <c r="AF2685" s="29">
        <v>637837</v>
      </c>
    </row>
    <row r="2686" spans="21:32" x14ac:dyDescent="0.25">
      <c r="U2686" s="1" t="str">
        <f t="shared" si="54"/>
        <v/>
      </c>
      <c r="AE2686" s="29" t="s">
        <v>2859</v>
      </c>
      <c r="AF2686" s="29">
        <v>637836</v>
      </c>
    </row>
    <row r="2687" spans="21:32" x14ac:dyDescent="0.25">
      <c r="U2687" s="1" t="str">
        <f t="shared" si="54"/>
        <v/>
      </c>
      <c r="AE2687" s="29" t="s">
        <v>2860</v>
      </c>
      <c r="AF2687" s="29">
        <v>637845</v>
      </c>
    </row>
    <row r="2688" spans="21:32" x14ac:dyDescent="0.25">
      <c r="U2688" s="1" t="str">
        <f t="shared" si="54"/>
        <v/>
      </c>
      <c r="AE2688" s="29" t="s">
        <v>2861</v>
      </c>
      <c r="AF2688" s="29">
        <v>637846</v>
      </c>
    </row>
    <row r="2689" spans="21:32" x14ac:dyDescent="0.25">
      <c r="U2689" s="1" t="str">
        <f t="shared" si="54"/>
        <v/>
      </c>
      <c r="AE2689" s="29" t="s">
        <v>2862</v>
      </c>
      <c r="AF2689" s="29">
        <v>637847</v>
      </c>
    </row>
    <row r="2690" spans="21:32" x14ac:dyDescent="0.25">
      <c r="U2690" s="1" t="str">
        <f t="shared" si="54"/>
        <v/>
      </c>
      <c r="AE2690" s="29" t="s">
        <v>2863</v>
      </c>
      <c r="AF2690" s="29">
        <v>637848</v>
      </c>
    </row>
    <row r="2691" spans="21:32" x14ac:dyDescent="0.25">
      <c r="U2691" s="1" t="str">
        <f t="shared" si="54"/>
        <v/>
      </c>
      <c r="AE2691" s="29"/>
      <c r="AF2691" s="29"/>
    </row>
    <row r="2692" spans="21:32" x14ac:dyDescent="0.25">
      <c r="U2692" s="1" t="str">
        <f t="shared" si="54"/>
        <v/>
      </c>
      <c r="AE2692" s="29"/>
      <c r="AF2692" s="29"/>
    </row>
    <row r="2693" spans="21:32" x14ac:dyDescent="0.25">
      <c r="U2693" s="1" t="str">
        <f t="shared" si="54"/>
        <v/>
      </c>
      <c r="AE2693" s="29"/>
      <c r="AF2693" s="29"/>
    </row>
    <row r="2694" spans="21:32" x14ac:dyDescent="0.25">
      <c r="U2694" s="1" t="str">
        <f t="shared" si="54"/>
        <v/>
      </c>
      <c r="AE2694" s="29"/>
      <c r="AF2694" s="29"/>
    </row>
    <row r="2695" spans="21:32" x14ac:dyDescent="0.25">
      <c r="U2695" s="1" t="str">
        <f t="shared" si="54"/>
        <v/>
      </c>
      <c r="AE2695" s="30"/>
      <c r="AF2695" s="30"/>
    </row>
    <row r="2696" spans="21:32" x14ac:dyDescent="0.25">
      <c r="U2696" s="1" t="str">
        <f t="shared" si="54"/>
        <v/>
      </c>
      <c r="AE2696" s="29"/>
      <c r="AF2696" s="29"/>
    </row>
    <row r="2697" spans="21:32" x14ac:dyDescent="0.25">
      <c r="U2697" s="1" t="str">
        <f t="shared" si="54"/>
        <v/>
      </c>
      <c r="AE2697" s="30"/>
      <c r="AF2697" s="30"/>
    </row>
    <row r="2698" spans="21:32" x14ac:dyDescent="0.25">
      <c r="U2698" s="1" t="str">
        <f t="shared" si="54"/>
        <v/>
      </c>
      <c r="AE2698" s="29"/>
      <c r="AF2698" s="29"/>
    </row>
    <row r="2699" spans="21:32" x14ac:dyDescent="0.25">
      <c r="U2699" s="1" t="str">
        <f t="shared" si="54"/>
        <v/>
      </c>
      <c r="AE2699" s="29"/>
      <c r="AF2699" s="29"/>
    </row>
    <row r="2700" spans="21:32" x14ac:dyDescent="0.25">
      <c r="U2700" s="1" t="str">
        <f t="shared" si="54"/>
        <v/>
      </c>
      <c r="AE2700" s="29"/>
      <c r="AF2700" s="29"/>
    </row>
    <row r="2701" spans="21:32" x14ac:dyDescent="0.25">
      <c r="U2701" s="1" t="str">
        <f t="shared" si="54"/>
        <v/>
      </c>
      <c r="AE2701" s="29"/>
      <c r="AF2701" s="29"/>
    </row>
    <row r="2702" spans="21:32" x14ac:dyDescent="0.25">
      <c r="U2702" s="1" t="str">
        <f t="shared" si="54"/>
        <v/>
      </c>
      <c r="AE2702" s="29"/>
      <c r="AF2702" s="29"/>
    </row>
    <row r="2703" spans="21:32" x14ac:dyDescent="0.25">
      <c r="U2703" s="1" t="str">
        <f t="shared" si="54"/>
        <v/>
      </c>
      <c r="AE2703" s="29"/>
      <c r="AF2703" s="29"/>
    </row>
    <row r="2704" spans="21:32" x14ac:dyDescent="0.25">
      <c r="U2704" s="1" t="str">
        <f t="shared" si="54"/>
        <v/>
      </c>
      <c r="AE2704" s="29"/>
      <c r="AF2704" s="29"/>
    </row>
    <row r="2705" spans="21:32" x14ac:dyDescent="0.25">
      <c r="U2705" s="1" t="str">
        <f t="shared" si="54"/>
        <v/>
      </c>
      <c r="AE2705" s="29"/>
      <c r="AF2705" s="29"/>
    </row>
    <row r="2706" spans="21:32" x14ac:dyDescent="0.25">
      <c r="U2706" s="1" t="str">
        <f t="shared" si="54"/>
        <v/>
      </c>
      <c r="AE2706" s="29"/>
      <c r="AF2706" s="29"/>
    </row>
    <row r="2707" spans="21:32" x14ac:dyDescent="0.25">
      <c r="U2707" s="1" t="str">
        <f t="shared" si="54"/>
        <v/>
      </c>
      <c r="AE2707" s="29"/>
      <c r="AF2707" s="29"/>
    </row>
    <row r="2708" spans="21:32" x14ac:dyDescent="0.25">
      <c r="U2708" s="1" t="str">
        <f t="shared" si="54"/>
        <v/>
      </c>
      <c r="AE2708" s="29"/>
      <c r="AF2708" s="29"/>
    </row>
    <row r="2709" spans="21:32" x14ac:dyDescent="0.25">
      <c r="U2709" s="1" t="str">
        <f t="shared" si="54"/>
        <v/>
      </c>
      <c r="AE2709" s="29"/>
      <c r="AF2709" s="29"/>
    </row>
    <row r="2710" spans="21:32" x14ac:dyDescent="0.25">
      <c r="U2710" s="1" t="str">
        <f t="shared" si="54"/>
        <v/>
      </c>
      <c r="AE2710" s="29"/>
      <c r="AF2710" s="29"/>
    </row>
    <row r="2711" spans="21:32" x14ac:dyDescent="0.25">
      <c r="U2711" s="1" t="str">
        <f t="shared" si="54"/>
        <v/>
      </c>
      <c r="AE2711" s="29"/>
      <c r="AF2711" s="29"/>
    </row>
    <row r="2712" spans="21:32" x14ac:dyDescent="0.25">
      <c r="U2712" s="1" t="str">
        <f t="shared" si="54"/>
        <v/>
      </c>
      <c r="AE2712" s="29"/>
      <c r="AF2712" s="29"/>
    </row>
    <row r="2713" spans="21:32" x14ac:dyDescent="0.25">
      <c r="U2713" s="1" t="str">
        <f t="shared" si="54"/>
        <v/>
      </c>
      <c r="AE2713" s="29"/>
      <c r="AF2713" s="29"/>
    </row>
    <row r="2714" spans="21:32" x14ac:dyDescent="0.25">
      <c r="U2714" s="1" t="str">
        <f t="shared" si="54"/>
        <v/>
      </c>
      <c r="AE2714" s="29"/>
      <c r="AF2714" s="29"/>
    </row>
    <row r="2715" spans="21:32" x14ac:dyDescent="0.25">
      <c r="U2715" s="1" t="str">
        <f t="shared" si="54"/>
        <v/>
      </c>
      <c r="AE2715" s="29"/>
      <c r="AF2715" s="29"/>
    </row>
    <row r="2716" spans="21:32" x14ac:dyDescent="0.25">
      <c r="U2716" s="1" t="str">
        <f t="shared" si="54"/>
        <v/>
      </c>
      <c r="AE2716" s="29"/>
      <c r="AF2716" s="29"/>
    </row>
    <row r="2717" spans="21:32" x14ac:dyDescent="0.25">
      <c r="U2717" s="1" t="str">
        <f t="shared" ref="U2717:U2780" si="55">IF(S2717=$B$15,T2717,"")</f>
        <v/>
      </c>
      <c r="AE2717" s="29"/>
      <c r="AF2717" s="29"/>
    </row>
    <row r="2718" spans="21:32" x14ac:dyDescent="0.25">
      <c r="U2718" s="1" t="str">
        <f t="shared" si="55"/>
        <v/>
      </c>
      <c r="AE2718" s="29"/>
      <c r="AF2718" s="29"/>
    </row>
    <row r="2719" spans="21:32" x14ac:dyDescent="0.25">
      <c r="U2719" s="1" t="str">
        <f t="shared" si="55"/>
        <v/>
      </c>
      <c r="AE2719" s="29"/>
      <c r="AF2719" s="29"/>
    </row>
    <row r="2720" spans="21:32" x14ac:dyDescent="0.25">
      <c r="U2720" s="1" t="str">
        <f t="shared" si="55"/>
        <v/>
      </c>
      <c r="AE2720" s="29"/>
      <c r="AF2720" s="29"/>
    </row>
    <row r="2721" spans="21:32" x14ac:dyDescent="0.25">
      <c r="U2721" s="1" t="str">
        <f t="shared" si="55"/>
        <v/>
      </c>
      <c r="AE2721" s="29"/>
      <c r="AF2721" s="29"/>
    </row>
    <row r="2722" spans="21:32" x14ac:dyDescent="0.25">
      <c r="U2722" s="1" t="str">
        <f t="shared" si="55"/>
        <v/>
      </c>
      <c r="AE2722" s="29"/>
      <c r="AF2722" s="29"/>
    </row>
    <row r="2723" spans="21:32" x14ac:dyDescent="0.25">
      <c r="U2723" s="1" t="str">
        <f t="shared" si="55"/>
        <v/>
      </c>
      <c r="AE2723" s="29"/>
      <c r="AF2723" s="29"/>
    </row>
    <row r="2724" spans="21:32" x14ac:dyDescent="0.25">
      <c r="U2724" s="1" t="str">
        <f t="shared" si="55"/>
        <v/>
      </c>
      <c r="AE2724" s="29"/>
      <c r="AF2724" s="29"/>
    </row>
    <row r="2725" spans="21:32" x14ac:dyDescent="0.25">
      <c r="U2725" s="1" t="str">
        <f t="shared" si="55"/>
        <v/>
      </c>
      <c r="AE2725" s="29"/>
      <c r="AF2725" s="29"/>
    </row>
    <row r="2726" spans="21:32" x14ac:dyDescent="0.25">
      <c r="U2726" s="1" t="str">
        <f t="shared" si="55"/>
        <v/>
      </c>
      <c r="AE2726" s="29"/>
      <c r="AF2726" s="29"/>
    </row>
    <row r="2727" spans="21:32" x14ac:dyDescent="0.25">
      <c r="U2727" s="1" t="str">
        <f t="shared" si="55"/>
        <v/>
      </c>
      <c r="AE2727" s="29"/>
      <c r="AF2727" s="29"/>
    </row>
    <row r="2728" spans="21:32" x14ac:dyDescent="0.25">
      <c r="U2728" s="1" t="str">
        <f t="shared" si="55"/>
        <v/>
      </c>
      <c r="AE2728" s="29"/>
      <c r="AF2728" s="29"/>
    </row>
    <row r="2729" spans="21:32" x14ac:dyDescent="0.25">
      <c r="U2729" s="1" t="str">
        <f t="shared" si="55"/>
        <v/>
      </c>
      <c r="AE2729" s="29"/>
      <c r="AF2729" s="29"/>
    </row>
    <row r="2730" spans="21:32" x14ac:dyDescent="0.25">
      <c r="U2730" s="1" t="str">
        <f t="shared" si="55"/>
        <v/>
      </c>
      <c r="AE2730" s="29"/>
      <c r="AF2730" s="29"/>
    </row>
    <row r="2731" spans="21:32" x14ac:dyDescent="0.25">
      <c r="U2731" s="1" t="str">
        <f t="shared" si="55"/>
        <v/>
      </c>
      <c r="AE2731" s="29"/>
      <c r="AF2731" s="29"/>
    </row>
    <row r="2732" spans="21:32" x14ac:dyDescent="0.25">
      <c r="U2732" s="1" t="str">
        <f t="shared" si="55"/>
        <v/>
      </c>
      <c r="AE2732" s="29"/>
      <c r="AF2732" s="29"/>
    </row>
    <row r="2733" spans="21:32" x14ac:dyDescent="0.25">
      <c r="U2733" s="1" t="str">
        <f t="shared" si="55"/>
        <v/>
      </c>
      <c r="AE2733" s="29"/>
      <c r="AF2733" s="29"/>
    </row>
    <row r="2734" spans="21:32" x14ac:dyDescent="0.25">
      <c r="U2734" s="1" t="str">
        <f t="shared" si="55"/>
        <v/>
      </c>
      <c r="AE2734" s="29"/>
      <c r="AF2734" s="29"/>
    </row>
    <row r="2735" spans="21:32" x14ac:dyDescent="0.25">
      <c r="U2735" s="1" t="str">
        <f t="shared" si="55"/>
        <v/>
      </c>
      <c r="AE2735" s="29"/>
      <c r="AF2735" s="29"/>
    </row>
    <row r="2736" spans="21:32" x14ac:dyDescent="0.25">
      <c r="U2736" s="1" t="str">
        <f t="shared" si="55"/>
        <v/>
      </c>
      <c r="AE2736" s="29"/>
      <c r="AF2736" s="29"/>
    </row>
    <row r="2737" spans="21:32" x14ac:dyDescent="0.25">
      <c r="U2737" s="1" t="str">
        <f t="shared" si="55"/>
        <v/>
      </c>
      <c r="AE2737" s="29"/>
      <c r="AF2737" s="29"/>
    </row>
    <row r="2738" spans="21:32" x14ac:dyDescent="0.25">
      <c r="U2738" s="1" t="str">
        <f t="shared" si="55"/>
        <v/>
      </c>
      <c r="AE2738" s="29"/>
      <c r="AF2738" s="29"/>
    </row>
    <row r="2739" spans="21:32" x14ac:dyDescent="0.25">
      <c r="U2739" s="1" t="str">
        <f t="shared" si="55"/>
        <v/>
      </c>
      <c r="AE2739" s="29"/>
      <c r="AF2739" s="29"/>
    </row>
    <row r="2740" spans="21:32" x14ac:dyDescent="0.25">
      <c r="U2740" s="1" t="str">
        <f t="shared" si="55"/>
        <v/>
      </c>
      <c r="AE2740" s="29"/>
      <c r="AF2740" s="29"/>
    </row>
    <row r="2741" spans="21:32" x14ac:dyDescent="0.25">
      <c r="U2741" s="1" t="str">
        <f t="shared" si="55"/>
        <v/>
      </c>
      <c r="AE2741" s="29"/>
      <c r="AF2741" s="29"/>
    </row>
    <row r="2742" spans="21:32" x14ac:dyDescent="0.25">
      <c r="U2742" s="1" t="str">
        <f t="shared" si="55"/>
        <v/>
      </c>
      <c r="AE2742" s="29"/>
      <c r="AF2742" s="29"/>
    </row>
    <row r="2743" spans="21:32" x14ac:dyDescent="0.25">
      <c r="U2743" s="1" t="str">
        <f t="shared" si="55"/>
        <v/>
      </c>
      <c r="AE2743" s="29"/>
      <c r="AF2743" s="29"/>
    </row>
    <row r="2744" spans="21:32" x14ac:dyDescent="0.25">
      <c r="U2744" s="1" t="str">
        <f t="shared" si="55"/>
        <v/>
      </c>
      <c r="AE2744" s="29"/>
      <c r="AF2744" s="29"/>
    </row>
    <row r="2745" spans="21:32" x14ac:dyDescent="0.25">
      <c r="U2745" s="1" t="str">
        <f t="shared" si="55"/>
        <v/>
      </c>
      <c r="AE2745" s="29"/>
      <c r="AF2745" s="29"/>
    </row>
    <row r="2746" spans="21:32" x14ac:dyDescent="0.25">
      <c r="U2746" s="1" t="str">
        <f t="shared" si="55"/>
        <v/>
      </c>
      <c r="AE2746" s="29"/>
      <c r="AF2746" s="29"/>
    </row>
    <row r="2747" spans="21:32" x14ac:dyDescent="0.25">
      <c r="U2747" s="1" t="str">
        <f t="shared" si="55"/>
        <v/>
      </c>
      <c r="AE2747" s="29"/>
      <c r="AF2747" s="29"/>
    </row>
    <row r="2748" spans="21:32" x14ac:dyDescent="0.25">
      <c r="U2748" s="1" t="str">
        <f t="shared" si="55"/>
        <v/>
      </c>
      <c r="AE2748" s="29"/>
      <c r="AF2748" s="29"/>
    </row>
    <row r="2749" spans="21:32" x14ac:dyDescent="0.25">
      <c r="U2749" s="1" t="str">
        <f t="shared" si="55"/>
        <v/>
      </c>
      <c r="AE2749" s="29"/>
      <c r="AF2749" s="29"/>
    </row>
    <row r="2750" spans="21:32" x14ac:dyDescent="0.25">
      <c r="U2750" s="1" t="str">
        <f t="shared" si="55"/>
        <v/>
      </c>
      <c r="AE2750" s="29"/>
      <c r="AF2750" s="29"/>
    </row>
    <row r="2751" spans="21:32" x14ac:dyDescent="0.25">
      <c r="U2751" s="1" t="str">
        <f t="shared" si="55"/>
        <v/>
      </c>
      <c r="AE2751" s="29"/>
      <c r="AF2751" s="29"/>
    </row>
    <row r="2752" spans="21:32" x14ac:dyDescent="0.25">
      <c r="U2752" s="1" t="str">
        <f t="shared" si="55"/>
        <v/>
      </c>
      <c r="AE2752" s="29"/>
      <c r="AF2752" s="29"/>
    </row>
    <row r="2753" spans="21:32" x14ac:dyDescent="0.25">
      <c r="U2753" s="1" t="str">
        <f t="shared" si="55"/>
        <v/>
      </c>
      <c r="AE2753" s="29"/>
      <c r="AF2753" s="29"/>
    </row>
    <row r="2754" spans="21:32" x14ac:dyDescent="0.25">
      <c r="U2754" s="1" t="str">
        <f t="shared" si="55"/>
        <v/>
      </c>
      <c r="AE2754" s="29"/>
      <c r="AF2754" s="29"/>
    </row>
    <row r="2755" spans="21:32" x14ac:dyDescent="0.25">
      <c r="U2755" s="1" t="str">
        <f t="shared" si="55"/>
        <v/>
      </c>
      <c r="AE2755" s="29"/>
      <c r="AF2755" s="29"/>
    </row>
    <row r="2756" spans="21:32" x14ac:dyDescent="0.25">
      <c r="U2756" s="1" t="str">
        <f t="shared" si="55"/>
        <v/>
      </c>
      <c r="AE2756" s="29"/>
      <c r="AF2756" s="29"/>
    </row>
    <row r="2757" spans="21:32" x14ac:dyDescent="0.25">
      <c r="U2757" s="1" t="str">
        <f t="shared" si="55"/>
        <v/>
      </c>
      <c r="AE2757" s="29"/>
      <c r="AF2757" s="29"/>
    </row>
    <row r="2758" spans="21:32" x14ac:dyDescent="0.25">
      <c r="U2758" s="1" t="str">
        <f t="shared" si="55"/>
        <v/>
      </c>
      <c r="AE2758" s="29"/>
      <c r="AF2758" s="29"/>
    </row>
    <row r="2759" spans="21:32" x14ac:dyDescent="0.25">
      <c r="U2759" s="1" t="str">
        <f t="shared" si="55"/>
        <v/>
      </c>
      <c r="AE2759" s="29"/>
      <c r="AF2759" s="29"/>
    </row>
    <row r="2760" spans="21:32" x14ac:dyDescent="0.25">
      <c r="U2760" s="1" t="str">
        <f t="shared" si="55"/>
        <v/>
      </c>
      <c r="AE2760" s="29"/>
      <c r="AF2760" s="29"/>
    </row>
    <row r="2761" spans="21:32" x14ac:dyDescent="0.25">
      <c r="U2761" s="1" t="str">
        <f t="shared" si="55"/>
        <v/>
      </c>
      <c r="AE2761" s="29"/>
      <c r="AF2761" s="29"/>
    </row>
    <row r="2762" spans="21:32" x14ac:dyDescent="0.25">
      <c r="U2762" s="1" t="str">
        <f t="shared" si="55"/>
        <v/>
      </c>
      <c r="AE2762" s="29"/>
      <c r="AF2762" s="29"/>
    </row>
    <row r="2763" spans="21:32" x14ac:dyDescent="0.25">
      <c r="U2763" s="1" t="str">
        <f t="shared" si="55"/>
        <v/>
      </c>
      <c r="AE2763" s="29"/>
      <c r="AF2763" s="29"/>
    </row>
    <row r="2764" spans="21:32" x14ac:dyDescent="0.25">
      <c r="U2764" s="1" t="str">
        <f t="shared" si="55"/>
        <v/>
      </c>
      <c r="AE2764" s="29"/>
      <c r="AF2764" s="29"/>
    </row>
    <row r="2765" spans="21:32" x14ac:dyDescent="0.25">
      <c r="U2765" s="1" t="str">
        <f t="shared" si="55"/>
        <v/>
      </c>
      <c r="AE2765" s="29"/>
      <c r="AF2765" s="29"/>
    </row>
    <row r="2766" spans="21:32" x14ac:dyDescent="0.25">
      <c r="U2766" s="1" t="str">
        <f t="shared" si="55"/>
        <v/>
      </c>
      <c r="AE2766" s="29"/>
      <c r="AF2766" s="29"/>
    </row>
    <row r="2767" spans="21:32" x14ac:dyDescent="0.25">
      <c r="U2767" s="1" t="str">
        <f t="shared" si="55"/>
        <v/>
      </c>
      <c r="AE2767" s="29"/>
      <c r="AF2767" s="29"/>
    </row>
    <row r="2768" spans="21:32" x14ac:dyDescent="0.25">
      <c r="U2768" s="1" t="str">
        <f t="shared" si="55"/>
        <v/>
      </c>
      <c r="AE2768" s="29"/>
      <c r="AF2768" s="29"/>
    </row>
    <row r="2769" spans="21:32" x14ac:dyDescent="0.25">
      <c r="U2769" s="1" t="str">
        <f t="shared" si="55"/>
        <v/>
      </c>
      <c r="AE2769" s="29"/>
      <c r="AF2769" s="29"/>
    </row>
    <row r="2770" spans="21:32" x14ac:dyDescent="0.25">
      <c r="U2770" s="1" t="str">
        <f t="shared" si="55"/>
        <v/>
      </c>
      <c r="AE2770" s="29"/>
      <c r="AF2770" s="29"/>
    </row>
    <row r="2771" spans="21:32" x14ac:dyDescent="0.25">
      <c r="U2771" s="1" t="str">
        <f t="shared" si="55"/>
        <v/>
      </c>
      <c r="AE2771" s="29"/>
      <c r="AF2771" s="29"/>
    </row>
    <row r="2772" spans="21:32" x14ac:dyDescent="0.25">
      <c r="U2772" s="1" t="str">
        <f t="shared" si="55"/>
        <v/>
      </c>
      <c r="AE2772" s="29"/>
      <c r="AF2772" s="29"/>
    </row>
    <row r="2773" spans="21:32" x14ac:dyDescent="0.25">
      <c r="U2773" s="1" t="str">
        <f t="shared" si="55"/>
        <v/>
      </c>
      <c r="AE2773" s="29"/>
      <c r="AF2773" s="29"/>
    </row>
    <row r="2774" spans="21:32" x14ac:dyDescent="0.25">
      <c r="U2774" s="1" t="str">
        <f t="shared" si="55"/>
        <v/>
      </c>
      <c r="AE2774" s="29"/>
      <c r="AF2774" s="29"/>
    </row>
    <row r="2775" spans="21:32" x14ac:dyDescent="0.25">
      <c r="U2775" s="1" t="str">
        <f t="shared" si="55"/>
        <v/>
      </c>
      <c r="AE2775" s="29"/>
      <c r="AF2775" s="29"/>
    </row>
    <row r="2776" spans="21:32" x14ac:dyDescent="0.25">
      <c r="U2776" s="1" t="str">
        <f t="shared" si="55"/>
        <v/>
      </c>
      <c r="AE2776" s="29"/>
      <c r="AF2776" s="29"/>
    </row>
    <row r="2777" spans="21:32" x14ac:dyDescent="0.25">
      <c r="U2777" s="1" t="str">
        <f t="shared" si="55"/>
        <v/>
      </c>
      <c r="AE2777" s="29"/>
      <c r="AF2777" s="29"/>
    </row>
    <row r="2778" spans="21:32" x14ac:dyDescent="0.25">
      <c r="U2778" s="1" t="str">
        <f t="shared" si="55"/>
        <v/>
      </c>
      <c r="AE2778" s="29"/>
      <c r="AF2778" s="29"/>
    </row>
    <row r="2779" spans="21:32" x14ac:dyDescent="0.25">
      <c r="U2779" s="1" t="str">
        <f t="shared" si="55"/>
        <v/>
      </c>
      <c r="AE2779" s="29"/>
      <c r="AF2779" s="29"/>
    </row>
    <row r="2780" spans="21:32" x14ac:dyDescent="0.25">
      <c r="U2780" s="1" t="str">
        <f t="shared" si="55"/>
        <v/>
      </c>
      <c r="AE2780" s="29"/>
      <c r="AF2780" s="29"/>
    </row>
    <row r="2781" spans="21:32" x14ac:dyDescent="0.25">
      <c r="U2781" s="1" t="str">
        <f t="shared" ref="U2781:U2793" si="56">IF(S2781=$B$15,T2781,"")</f>
        <v/>
      </c>
      <c r="AE2781" s="29"/>
      <c r="AF2781" s="29"/>
    </row>
    <row r="2782" spans="21:32" x14ac:dyDescent="0.25">
      <c r="U2782" s="1" t="str">
        <f t="shared" si="56"/>
        <v/>
      </c>
      <c r="AE2782" s="29"/>
      <c r="AF2782" s="29"/>
    </row>
    <row r="2783" spans="21:32" x14ac:dyDescent="0.25">
      <c r="U2783" s="1" t="str">
        <f t="shared" si="56"/>
        <v/>
      </c>
      <c r="AE2783" s="29"/>
      <c r="AF2783" s="29"/>
    </row>
    <row r="2784" spans="21:32" x14ac:dyDescent="0.25">
      <c r="U2784" s="1" t="str">
        <f t="shared" si="56"/>
        <v/>
      </c>
      <c r="AE2784" s="29"/>
      <c r="AF2784" s="29"/>
    </row>
    <row r="2785" spans="21:32" x14ac:dyDescent="0.25">
      <c r="U2785" s="1" t="str">
        <f t="shared" si="56"/>
        <v/>
      </c>
      <c r="AE2785" s="29"/>
      <c r="AF2785" s="29"/>
    </row>
    <row r="2786" spans="21:32" x14ac:dyDescent="0.25">
      <c r="U2786" s="1" t="str">
        <f t="shared" si="56"/>
        <v/>
      </c>
      <c r="AE2786" s="29"/>
      <c r="AF2786" s="29"/>
    </row>
    <row r="2787" spans="21:32" x14ac:dyDescent="0.25">
      <c r="U2787" s="1" t="str">
        <f t="shared" si="56"/>
        <v/>
      </c>
      <c r="AE2787" s="29"/>
      <c r="AF2787" s="29"/>
    </row>
    <row r="2788" spans="21:32" x14ac:dyDescent="0.25">
      <c r="U2788" s="1" t="str">
        <f t="shared" si="56"/>
        <v/>
      </c>
      <c r="AE2788" s="29"/>
      <c r="AF2788" s="29"/>
    </row>
    <row r="2789" spans="21:32" x14ac:dyDescent="0.25">
      <c r="U2789" s="1" t="str">
        <f t="shared" si="56"/>
        <v/>
      </c>
      <c r="AE2789" s="29"/>
      <c r="AF2789" s="29"/>
    </row>
    <row r="2790" spans="21:32" x14ac:dyDescent="0.25">
      <c r="U2790" s="1" t="str">
        <f t="shared" si="56"/>
        <v/>
      </c>
      <c r="AE2790" s="29"/>
      <c r="AF2790" s="29"/>
    </row>
    <row r="2791" spans="21:32" x14ac:dyDescent="0.25">
      <c r="U2791" s="1" t="str">
        <f t="shared" si="56"/>
        <v/>
      </c>
      <c r="AE2791" s="29"/>
      <c r="AF2791" s="29"/>
    </row>
    <row r="2792" spans="21:32" x14ac:dyDescent="0.25">
      <c r="U2792" s="1" t="str">
        <f t="shared" si="56"/>
        <v/>
      </c>
      <c r="AE2792" s="29"/>
      <c r="AF2792" s="29"/>
    </row>
    <row r="2793" spans="21:32" x14ac:dyDescent="0.25">
      <c r="U2793" s="1" t="str">
        <f t="shared" si="56"/>
        <v/>
      </c>
      <c r="AE2793" s="29"/>
      <c r="AF2793" s="29"/>
    </row>
    <row r="2795" spans="21:32" x14ac:dyDescent="0.25">
      <c r="AE2795" s="29"/>
      <c r="AF2795" s="29"/>
    </row>
    <row r="2796" spans="21:32" x14ac:dyDescent="0.25">
      <c r="AE2796" s="29"/>
      <c r="AF2796" s="29"/>
    </row>
    <row r="2797" spans="21:32" x14ac:dyDescent="0.25">
      <c r="AE2797" s="29"/>
      <c r="AF2797" s="29"/>
    </row>
    <row r="2798" spans="21:32" x14ac:dyDescent="0.25">
      <c r="AE2798" s="29"/>
      <c r="AF2798" s="29"/>
    </row>
    <row r="2799" spans="21:32" x14ac:dyDescent="0.25">
      <c r="AE2799" s="29"/>
      <c r="AF2799" s="29"/>
    </row>
    <row r="2800" spans="21:32" x14ac:dyDescent="0.25">
      <c r="AE2800" s="29"/>
      <c r="AF2800" s="29"/>
    </row>
    <row r="2801" spans="31:32" x14ac:dyDescent="0.25">
      <c r="AE2801" s="29"/>
      <c r="AF2801" s="29"/>
    </row>
    <row r="2802" spans="31:32" x14ac:dyDescent="0.25">
      <c r="AE2802" s="29"/>
      <c r="AF2802" s="29"/>
    </row>
    <row r="2803" spans="31:32" x14ac:dyDescent="0.25">
      <c r="AE2803" s="29"/>
      <c r="AF2803" s="29"/>
    </row>
    <row r="2804" spans="31:32" x14ac:dyDescent="0.25">
      <c r="AE2804" s="29"/>
      <c r="AF2804" s="29"/>
    </row>
    <row r="2805" spans="31:32" x14ac:dyDescent="0.25">
      <c r="AE2805" s="29"/>
      <c r="AF2805" s="29"/>
    </row>
    <row r="2806" spans="31:32" x14ac:dyDescent="0.25">
      <c r="AE2806" s="29"/>
      <c r="AF2806" s="29"/>
    </row>
    <row r="2807" spans="31:32" x14ac:dyDescent="0.25">
      <c r="AE2807" s="29"/>
      <c r="AF2807" s="29"/>
    </row>
    <row r="2808" spans="31:32" x14ac:dyDescent="0.25">
      <c r="AE2808" s="29"/>
      <c r="AF2808" s="29"/>
    </row>
    <row r="2809" spans="31:32" x14ac:dyDescent="0.25">
      <c r="AE2809" s="29"/>
      <c r="AF2809" s="29"/>
    </row>
    <row r="2810" spans="31:32" x14ac:dyDescent="0.25">
      <c r="AE2810" s="29"/>
      <c r="AF2810" s="29"/>
    </row>
    <row r="2811" spans="31:32" x14ac:dyDescent="0.25">
      <c r="AE2811" s="29"/>
      <c r="AF2811" s="29"/>
    </row>
    <row r="2812" spans="31:32" x14ac:dyDescent="0.25">
      <c r="AE2812" s="29"/>
      <c r="AF2812" s="29"/>
    </row>
    <row r="2813" spans="31:32" x14ac:dyDescent="0.25">
      <c r="AE2813" s="29"/>
      <c r="AF2813" s="29"/>
    </row>
    <row r="2814" spans="31:32" x14ac:dyDescent="0.25">
      <c r="AE2814" s="29"/>
      <c r="AF2814" s="29"/>
    </row>
    <row r="2815" spans="31:32" x14ac:dyDescent="0.25">
      <c r="AE2815" s="29"/>
      <c r="AF2815" s="29"/>
    </row>
    <row r="2816" spans="31:32" x14ac:dyDescent="0.25">
      <c r="AE2816" s="29"/>
      <c r="AF2816" s="29"/>
    </row>
    <row r="2817" spans="31:32" x14ac:dyDescent="0.25">
      <c r="AE2817" s="29"/>
      <c r="AF2817" s="29"/>
    </row>
    <row r="2818" spans="31:32" x14ac:dyDescent="0.25">
      <c r="AE2818" s="29"/>
      <c r="AF2818" s="29"/>
    </row>
    <row r="2819" spans="31:32" x14ac:dyDescent="0.25">
      <c r="AE2819" s="16"/>
      <c r="AF2819" s="16"/>
    </row>
    <row r="2820" spans="31:32" x14ac:dyDescent="0.25">
      <c r="AE2820" s="29"/>
      <c r="AF2820" s="29"/>
    </row>
    <row r="2821" spans="31:32" x14ac:dyDescent="0.25">
      <c r="AE2821" s="29"/>
      <c r="AF2821" s="29"/>
    </row>
    <row r="2822" spans="31:32" x14ac:dyDescent="0.25">
      <c r="AE2822" s="29"/>
      <c r="AF2822" s="29"/>
    </row>
    <row r="2823" spans="31:32" x14ac:dyDescent="0.25">
      <c r="AE2823" s="29"/>
      <c r="AF2823" s="29"/>
    </row>
    <row r="2824" spans="31:32" x14ac:dyDescent="0.25">
      <c r="AE2824" s="29"/>
      <c r="AF2824" s="29"/>
    </row>
    <row r="2825" spans="31:32" x14ac:dyDescent="0.25">
      <c r="AE2825" s="29"/>
      <c r="AF2825" s="29"/>
    </row>
    <row r="2826" spans="31:32" x14ac:dyDescent="0.25">
      <c r="AE2826" s="29"/>
      <c r="AF2826" s="29"/>
    </row>
    <row r="2827" spans="31:32" x14ac:dyDescent="0.25">
      <c r="AE2827" s="29"/>
      <c r="AF2827" s="29"/>
    </row>
    <row r="2828" spans="31:32" x14ac:dyDescent="0.25">
      <c r="AE2828" s="29"/>
      <c r="AF2828" s="29"/>
    </row>
    <row r="2829" spans="31:32" x14ac:dyDescent="0.25">
      <c r="AE2829" s="29"/>
      <c r="AF2829" s="29"/>
    </row>
    <row r="2830" spans="31:32" x14ac:dyDescent="0.25">
      <c r="AE2830" s="29"/>
      <c r="AF2830" s="29"/>
    </row>
    <row r="2831" spans="31:32" x14ac:dyDescent="0.25">
      <c r="AE2831" s="29"/>
      <c r="AF2831" s="29"/>
    </row>
    <row r="2832" spans="31:32" x14ac:dyDescent="0.25">
      <c r="AE2832" s="29"/>
      <c r="AF2832" s="29"/>
    </row>
    <row r="2833" spans="31:32" x14ac:dyDescent="0.25">
      <c r="AE2833" s="29"/>
      <c r="AF2833" s="29"/>
    </row>
    <row r="2834" spans="31:32" x14ac:dyDescent="0.25">
      <c r="AE2834" s="29"/>
      <c r="AF2834" s="29"/>
    </row>
    <row r="2835" spans="31:32" x14ac:dyDescent="0.25">
      <c r="AE2835" s="29"/>
      <c r="AF2835" s="29"/>
    </row>
    <row r="2836" spans="31:32" x14ac:dyDescent="0.25">
      <c r="AE2836" s="29"/>
      <c r="AF2836" s="29"/>
    </row>
    <row r="2837" spans="31:32" x14ac:dyDescent="0.25">
      <c r="AE2837" s="29"/>
      <c r="AF2837" s="29"/>
    </row>
    <row r="2838" spans="31:32" x14ac:dyDescent="0.25">
      <c r="AE2838" s="29"/>
      <c r="AF2838" s="29"/>
    </row>
    <row r="2839" spans="31:32" x14ac:dyDescent="0.25">
      <c r="AE2839" s="29"/>
      <c r="AF2839" s="29"/>
    </row>
    <row r="2840" spans="31:32" x14ac:dyDescent="0.25">
      <c r="AE2840" s="29"/>
      <c r="AF2840" s="29"/>
    </row>
    <row r="2841" spans="31:32" x14ac:dyDescent="0.25">
      <c r="AE2841" s="29"/>
      <c r="AF2841" s="29"/>
    </row>
    <row r="2842" spans="31:32" x14ac:dyDescent="0.25">
      <c r="AE2842" s="29"/>
      <c r="AF2842" s="29"/>
    </row>
    <row r="2843" spans="31:32" x14ac:dyDescent="0.25">
      <c r="AE2843" s="29"/>
      <c r="AF2843" s="29"/>
    </row>
    <row r="2845" spans="31:32" x14ac:dyDescent="0.25">
      <c r="AE2845" s="29"/>
      <c r="AF2845" s="29"/>
    </row>
    <row r="2846" spans="31:32" x14ac:dyDescent="0.25">
      <c r="AE2846" s="29"/>
      <c r="AF2846" s="29"/>
    </row>
    <row r="2847" spans="31:32" x14ac:dyDescent="0.25">
      <c r="AE2847" s="29"/>
      <c r="AF2847" s="29"/>
    </row>
    <row r="2848" spans="31:32" x14ac:dyDescent="0.25">
      <c r="AE2848" s="29"/>
      <c r="AF2848" s="29"/>
    </row>
    <row r="2849" spans="31:32" x14ac:dyDescent="0.25">
      <c r="AE2849" s="29"/>
      <c r="AF2849" s="29"/>
    </row>
    <row r="2850" spans="31:32" x14ac:dyDescent="0.25">
      <c r="AE2850" s="29"/>
      <c r="AF2850" s="29"/>
    </row>
    <row r="2851" spans="31:32" x14ac:dyDescent="0.25">
      <c r="AE2851" s="29"/>
      <c r="AF2851" s="29"/>
    </row>
    <row r="2852" spans="31:32" x14ac:dyDescent="0.25">
      <c r="AE2852" s="29"/>
      <c r="AF2852" s="29"/>
    </row>
    <row r="2853" spans="31:32" x14ac:dyDescent="0.25">
      <c r="AE2853" s="29"/>
      <c r="AF2853" s="29"/>
    </row>
    <row r="2854" spans="31:32" x14ac:dyDescent="0.25">
      <c r="AE2854" s="29"/>
      <c r="AF2854" s="29"/>
    </row>
    <row r="2855" spans="31:32" x14ac:dyDescent="0.25">
      <c r="AE2855" s="29"/>
      <c r="AF2855" s="29"/>
    </row>
    <row r="2856" spans="31:32" x14ac:dyDescent="0.25">
      <c r="AE2856" s="29"/>
      <c r="AF2856" s="29"/>
    </row>
    <row r="2857" spans="31:32" x14ac:dyDescent="0.25">
      <c r="AE2857" s="29"/>
      <c r="AF2857" s="29"/>
    </row>
    <row r="2858" spans="31:32" x14ac:dyDescent="0.25">
      <c r="AE2858" s="29"/>
      <c r="AF2858" s="29"/>
    </row>
    <row r="2859" spans="31:32" x14ac:dyDescent="0.25">
      <c r="AE2859" s="29"/>
      <c r="AF2859" s="29"/>
    </row>
    <row r="2860" spans="31:32" x14ac:dyDescent="0.25">
      <c r="AE2860" s="29"/>
      <c r="AF2860" s="29"/>
    </row>
    <row r="2861" spans="31:32" x14ac:dyDescent="0.25">
      <c r="AE2861" s="29"/>
      <c r="AF2861" s="29"/>
    </row>
    <row r="2862" spans="31:32" x14ac:dyDescent="0.25">
      <c r="AE2862" s="29"/>
      <c r="AF2862" s="29"/>
    </row>
    <row r="2863" spans="31:32" x14ac:dyDescent="0.25">
      <c r="AE2863" s="29"/>
      <c r="AF2863" s="29"/>
    </row>
    <row r="2864" spans="31:32" x14ac:dyDescent="0.25">
      <c r="AE2864" s="29"/>
      <c r="AF2864" s="29"/>
    </row>
    <row r="2865" spans="31:32" x14ac:dyDescent="0.25">
      <c r="AE2865" s="29"/>
      <c r="AF2865" s="29"/>
    </row>
    <row r="2866" spans="31:32" x14ac:dyDescent="0.25">
      <c r="AE2866" s="29"/>
      <c r="AF2866" s="29"/>
    </row>
    <row r="2867" spans="31:32" x14ac:dyDescent="0.25">
      <c r="AE2867" s="29"/>
      <c r="AF2867" s="29"/>
    </row>
    <row r="2868" spans="31:32" x14ac:dyDescent="0.25">
      <c r="AE2868" s="29"/>
      <c r="AF2868" s="29"/>
    </row>
    <row r="2870" spans="31:32" x14ac:dyDescent="0.25">
      <c r="AE2870" s="29"/>
      <c r="AF2870" s="29"/>
    </row>
    <row r="2871" spans="31:32" x14ac:dyDescent="0.25">
      <c r="AE2871" s="29"/>
      <c r="AF2871" s="29"/>
    </row>
    <row r="2873" spans="31:32" x14ac:dyDescent="0.25">
      <c r="AE2873" s="29"/>
      <c r="AF2873" s="29"/>
    </row>
    <row r="2874" spans="31:32" x14ac:dyDescent="0.25">
      <c r="AE2874" s="29"/>
      <c r="AF2874" s="29"/>
    </row>
    <row r="2876" spans="31:32" x14ac:dyDescent="0.25">
      <c r="AE2876" s="29"/>
      <c r="AF2876" s="29"/>
    </row>
    <row r="2877" spans="31:32" x14ac:dyDescent="0.25">
      <c r="AE2877" s="29"/>
      <c r="AF2877" s="29"/>
    </row>
  </sheetData>
  <sheetProtection selectLockedCells="1"/>
  <autoFilter ref="A3:AR2793" xr:uid="{00000000-0001-0000-0100-000000000000}"/>
  <sortState xmlns:xlrd2="http://schemas.microsoft.com/office/spreadsheetml/2017/richdata2" ref="K8:K53">
    <sortCondition ref="K8:K53"/>
  </sortState>
  <phoneticPr fontId="13" type="noConversion"/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13" baseType="lpstr">
      <vt:lpstr>Auswahl</vt:lpstr>
      <vt:lpstr>Daten</vt:lpstr>
      <vt:lpstr>After_Effects_CC</vt:lpstr>
      <vt:lpstr>Einrichtung</vt:lpstr>
      <vt:lpstr>Level</vt:lpstr>
      <vt:lpstr>Lizenztyp</vt:lpstr>
      <vt:lpstr>nächsterStichtag</vt:lpstr>
      <vt:lpstr>Produkte</vt:lpstr>
      <vt:lpstr>ProduktTyp</vt:lpstr>
      <vt:lpstr>Restlaufzeit</vt:lpstr>
      <vt:lpstr>url</vt:lpstr>
      <vt:lpstr>Zusaetzliches</vt:lpstr>
      <vt:lpstr>Zusätzliches</vt:lpstr>
    </vt:vector>
  </TitlesOfParts>
  <Company>asknet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Hettler</dc:creator>
  <cp:lastModifiedBy>Klaus Hettler</cp:lastModifiedBy>
  <dcterms:created xsi:type="dcterms:W3CDTF">2013-10-02T08:39:59Z</dcterms:created>
  <dcterms:modified xsi:type="dcterms:W3CDTF">2024-05-23T08:08:43Z</dcterms:modified>
</cp:coreProperties>
</file>